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20 - WO# 12528 - CSS 92410 Repair Bearing Assembly - Boiler 2/"/>
    </mc:Choice>
  </mc:AlternateContent>
  <xr:revisionPtr revIDLastSave="0" documentId="8_{2D0344E7-8B1C-4669-8DC3-CB53D090B967}" xr6:coauthVersionLast="47" xr6:coauthVersionMax="47" xr10:uidLastSave="{00000000-0000-0000-0000-000000000000}"/>
  <bookViews>
    <workbookView xWindow="-108" yWindow="-108" windowWidth="23256" windowHeight="1257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5" i="1" l="1"/>
  <c r="X35" i="1"/>
  <c r="W35" i="1"/>
  <c r="V35" i="1"/>
  <c r="U35" i="1"/>
  <c r="P35" i="1"/>
  <c r="O35" i="1"/>
  <c r="N35" i="1"/>
  <c r="M35" i="1"/>
  <c r="Q35" i="1" s="1"/>
  <c r="Y34" i="1"/>
  <c r="X34" i="1"/>
  <c r="W34" i="1"/>
  <c r="V34" i="1"/>
  <c r="U34" i="1"/>
  <c r="P34" i="1"/>
  <c r="O34" i="1"/>
  <c r="N34" i="1"/>
  <c r="B17" i="1" s="1"/>
  <c r="M34" i="1"/>
  <c r="Q34" i="1" s="1"/>
  <c r="X33" i="1"/>
  <c r="W33" i="1"/>
  <c r="V33" i="1"/>
  <c r="U33" i="1"/>
  <c r="Y33" i="1" s="1"/>
  <c r="Q33" i="1"/>
  <c r="P33" i="1"/>
  <c r="D17" i="1" s="1"/>
  <c r="O33" i="1"/>
  <c r="C17" i="1" s="1"/>
  <c r="N33" i="1"/>
  <c r="M33" i="1"/>
  <c r="X32" i="1"/>
  <c r="W32" i="1"/>
  <c r="V32" i="1"/>
  <c r="U32" i="1"/>
  <c r="Y32" i="1" s="1"/>
  <c r="Q32" i="1"/>
  <c r="P32" i="1"/>
  <c r="O32" i="1"/>
  <c r="N32" i="1"/>
  <c r="M32" i="1"/>
  <c r="Y31" i="1"/>
  <c r="X31" i="1"/>
  <c r="X37" i="1" s="1"/>
  <c r="W31" i="1"/>
  <c r="C18" i="1" s="1"/>
  <c r="V31" i="1"/>
  <c r="B18" i="1" s="1"/>
  <c r="U31" i="1"/>
  <c r="P31" i="1"/>
  <c r="P37" i="1" s="1"/>
  <c r="O31" i="1"/>
  <c r="O37" i="1" s="1"/>
  <c r="N31" i="1"/>
  <c r="N37" i="1" s="1"/>
  <c r="M31" i="1"/>
  <c r="M37" i="1" s="1"/>
  <c r="D18" i="1"/>
  <c r="Y37" i="1" l="1"/>
  <c r="E18" i="1"/>
  <c r="U37" i="1"/>
  <c r="V37" i="1"/>
  <c r="W37" i="1"/>
  <c r="Q31" i="1"/>
  <c r="Q37" i="1" l="1"/>
  <c r="E17" i="1"/>
</calcChain>
</file>

<file path=xl/sharedStrings.xml><?xml version="1.0" encoding="utf-8"?>
<sst xmlns="http://schemas.openxmlformats.org/spreadsheetml/2006/main" count="112" uniqueCount="87">
  <si>
    <t>COST ESTIMATE REPORT</t>
  </si>
  <si>
    <r>
      <t>Estimate Name</t>
    </r>
    <r>
      <rPr>
        <b/>
        <sz val="12"/>
        <rFont val="Arial"/>
        <family val="2"/>
      </rPr>
      <t>:</t>
    </r>
  </si>
  <si>
    <t>CSS 92410 - WO 12528 - WV020 Replace Bearing Assemblyly</t>
  </si>
  <si>
    <t>ESTIMATE INFORMATION</t>
  </si>
  <si>
    <t xml:space="preserve">Client Name: </t>
  </si>
  <si>
    <t>99</t>
  </si>
  <si>
    <t>Type:</t>
  </si>
  <si>
    <t>7605 US Route 19 North, Jane Lew, WV 26378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</si>
  <si>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</si>
  <si>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</si>
  <si>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</si>
  <si>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</si>
  <si>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</si>
  <si>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</si>
  <si>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</si>
  <si>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</si>
  <si>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</si>
  <si>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</si>
  <si>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</si>
  <si>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</si>
  <si>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</si>
  <si>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</si>
  <si>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</si>
  <si>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</si>
  <si>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</si>
  <si>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</si>
  <si>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WEST VIRGINIA / CLARKSBURG (263-264)</t>
  </si>
  <si>
    <t>Total O&amp;P</t>
  </si>
  <si>
    <t>Labor Type:</t>
  </si>
  <si>
    <t>013113200160</t>
  </si>
  <si>
    <t>*"Total" column values include the cost of Exception lines that may not be included in the Material, Labor and Equipment totals.</t>
  </si>
  <si>
    <t>City Cost Index: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</si>
  <si>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</si>
  <si>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</si>
  <si>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</si>
  <si>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</si>
  <si>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</si>
  <si>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</si>
  <si>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</si>
  <si>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</si>
  <si>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</si>
  <si>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</si>
  <si>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</si>
  <si>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</si>
  <si>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</si>
  <si>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</si>
  <si>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</si>
  <si>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</si>
  <si>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</si>
  <si>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</si>
  <si>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</si>
  <si>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</si>
  <si>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</si>
  <si>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</si>
  <si>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</si>
  <si>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</si>
  <si>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</si>
  <si>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</si>
  <si>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</si>
  <si>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</si>
  <si>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</si>
  <si>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</si>
  <si>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</si>
  <si>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</si>
  <si>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</si>
  <si>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</si>
  <si>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>6</t>
  </si>
  <si>
    <t>013114200190</t>
  </si>
  <si>
    <t>Lock out tag</t>
  </si>
  <si>
    <t>7</t>
  </si>
  <si>
    <t>232123132380</t>
  </si>
  <si>
    <t>Pump, circulating, cast iron, heated or chilled water application, 1 H.P., 3" size</t>
  </si>
  <si>
    <t>Q1</t>
  </si>
  <si>
    <t>3</t>
  </si>
  <si>
    <t>Grand Total</t>
  </si>
  <si>
    <t>1 Skwk</t>
  </si>
  <si>
    <t>Lock out sign</t>
  </si>
  <si>
    <t>013114200180</t>
  </si>
  <si>
    <t>5</t>
  </si>
  <si>
    <t>Ea.</t>
  </si>
  <si>
    <t>DATE: 04/18/2023</t>
  </si>
  <si>
    <t>1 Elec</t>
  </si>
  <si>
    <t>Single circuit breaker lock out device</t>
  </si>
  <si>
    <t>013114200040</t>
  </si>
  <si>
    <t>4</t>
  </si>
  <si>
    <t>RR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</si>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</sst>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7"/>
  <sheetViews>
    <sheetView tabSelected="1" zoomScale="85" zoomScaleNormal="85" workbookViewId="0">
      <selection activeCell="AA31" sqref="AA31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86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80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/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7</v>
      </c>
      <c r="C10" s="7"/>
      <c r="D10" s="6"/>
      <c r="E10" s="16"/>
      <c r="F10" s="25" t="s">
        <v>12</v>
      </c>
      <c r="G10" s="27" t="s">
        <v>9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11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13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SUBTOTAL(9,N31:N35)</f>
        <v>2558.8700000000003</v>
      </c>
      <c r="C17" s="54">
        <f>SUBTOTAL(9,O31:O35)</f>
        <v>499.28999999999996</v>
      </c>
      <c r="D17" s="56">
        <f>SUBTOTAL(9,P31:P35)</f>
        <v>0</v>
      </c>
      <c r="E17" s="35">
        <f>SUBTOTAL(9,Q31:Q35)</f>
        <v>3058.1600000000003</v>
      </c>
      <c r="F17" s="36"/>
      <c r="G17" s="16"/>
      <c r="H17" s="16"/>
      <c r="I17" s="16"/>
      <c r="J17" s="24" t="s">
        <v>25</v>
      </c>
      <c r="K17" s="13" t="s">
        <v>17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SUBTOTAL(9,V31:V35)</f>
        <v>2816.9700000000003</v>
      </c>
      <c r="C18" s="55">
        <f>SUBTOTAL(9,W31:W35)</f>
        <v>780.02</v>
      </c>
      <c r="D18" s="55">
        <f>SUBTOTAL(9,X31:X35)</f>
        <v>0</v>
      </c>
      <c r="E18" s="48">
        <f>SUBTOTAL(9,Y31:Y35)</f>
        <v>3596.99</v>
      </c>
      <c r="F18" s="16"/>
      <c r="G18" s="16"/>
      <c r="H18" s="16"/>
      <c r="I18" s="16"/>
      <c r="J18" s="24" t="s">
        <v>28</v>
      </c>
      <c r="K18" s="13" t="s">
        <v>23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26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27" outlineLevel="1" x14ac:dyDescent="0.3">
      <c r="A31" s="57">
        <v>0.15</v>
      </c>
      <c r="B31" s="42" t="s">
        <v>29</v>
      </c>
      <c r="C31" s="43" t="s">
        <v>32</v>
      </c>
      <c r="D31" s="43" t="s">
        <v>32</v>
      </c>
      <c r="E31" s="43" t="s">
        <v>63</v>
      </c>
      <c r="F31" s="44" t="s">
        <v>64</v>
      </c>
      <c r="G31" s="43">
        <v>0.2</v>
      </c>
      <c r="H31" s="43">
        <v>40</v>
      </c>
      <c r="I31" s="43" t="s">
        <v>65</v>
      </c>
      <c r="J31" s="45">
        <v>0</v>
      </c>
      <c r="K31" s="45">
        <v>1708.1</v>
      </c>
      <c r="L31" s="45">
        <v>0</v>
      </c>
      <c r="M31" s="45">
        <f>J31+K31+L31</f>
        <v>1708.1</v>
      </c>
      <c r="N31" s="45">
        <f>ROUND(A31*J31,2)</f>
        <v>0</v>
      </c>
      <c r="O31" s="45">
        <f>ROUND(A31*K31,2)</f>
        <v>256.22000000000003</v>
      </c>
      <c r="P31" s="45">
        <f>ROUND(A31*L31,2)</f>
        <v>0</v>
      </c>
      <c r="Q31" s="45">
        <f>ROUND(M31*A31,2)</f>
        <v>256.22000000000003</v>
      </c>
      <c r="R31" s="45">
        <v>0</v>
      </c>
      <c r="S31" s="45">
        <v>2697</v>
      </c>
      <c r="T31" s="45">
        <v>0</v>
      </c>
      <c r="U31" s="45">
        <f>R31+S31+T31</f>
        <v>2697</v>
      </c>
      <c r="V31" s="45">
        <f>ROUND(A31*R31,2)</f>
        <v>0</v>
      </c>
      <c r="W31" s="45">
        <f>ROUND(A31*S31,2)</f>
        <v>404.55</v>
      </c>
      <c r="X31" s="45">
        <f>ROUND(A31*T31,2)</f>
        <v>0</v>
      </c>
      <c r="Y31" s="45">
        <f>ROUND(A31*U31,2)</f>
        <v>404.55</v>
      </c>
      <c r="Z31" s="43" t="s">
        <v>85</v>
      </c>
      <c r="AA31" s="43"/>
      <c r="AB31" s="46"/>
      <c r="AC31" s="38" t="s">
        <v>84</v>
      </c>
      <c r="AD31" s="38"/>
    </row>
    <row r="32" spans="1:30" outlineLevel="1" x14ac:dyDescent="0.3">
      <c r="A32" s="57">
        <v>1</v>
      </c>
      <c r="B32" s="42" t="s">
        <v>83</v>
      </c>
      <c r="C32" s="43" t="s">
        <v>32</v>
      </c>
      <c r="D32" s="43" t="s">
        <v>32</v>
      </c>
      <c r="E32" s="43" t="s">
        <v>82</v>
      </c>
      <c r="F32" s="44" t="s">
        <v>81</v>
      </c>
      <c r="G32" s="43">
        <v>220</v>
      </c>
      <c r="H32" s="43">
        <v>3.5999999999999997E-2</v>
      </c>
      <c r="I32" s="43" t="s">
        <v>79</v>
      </c>
      <c r="J32" s="45">
        <v>36.65</v>
      </c>
      <c r="K32" s="45">
        <v>2.2000000000000002</v>
      </c>
      <c r="L32" s="45">
        <v>0</v>
      </c>
      <c r="M32" s="45">
        <f>J32+K32+L32</f>
        <v>38.85</v>
      </c>
      <c r="N32" s="45">
        <f>ROUND(A32*J32,2)</f>
        <v>36.65</v>
      </c>
      <c r="O32" s="45">
        <f>ROUND(A32*K32,2)</f>
        <v>2.2000000000000002</v>
      </c>
      <c r="P32" s="45">
        <f>ROUND(A32*L32,2)</f>
        <v>0</v>
      </c>
      <c r="Q32" s="45">
        <f>ROUND(M32*A32,2)</f>
        <v>38.85</v>
      </c>
      <c r="R32" s="45">
        <v>40.21</v>
      </c>
      <c r="S32" s="45">
        <v>3.38</v>
      </c>
      <c r="T32" s="45">
        <v>0</v>
      </c>
      <c r="U32" s="45">
        <f>R32+S32+T32</f>
        <v>43.59</v>
      </c>
      <c r="V32" s="45">
        <f>ROUND(A32*R32,2)</f>
        <v>40.21</v>
      </c>
      <c r="W32" s="45">
        <f>ROUND(A32*S32,2)</f>
        <v>3.38</v>
      </c>
      <c r="X32" s="45">
        <f>ROUND(A32*T32,2)</f>
        <v>0</v>
      </c>
      <c r="Y32" s="45">
        <f>ROUND(A32*U32,2)</f>
        <v>43.59</v>
      </c>
      <c r="Z32" s="43" t="s">
        <v>85</v>
      </c>
      <c r="AA32" s="43" t="s">
        <v>32</v>
      </c>
      <c r="AB32" s="46"/>
      <c r="AC32" s="38" t="s">
        <v>78</v>
      </c>
      <c r="AD32" s="38"/>
    </row>
    <row r="33" spans="1:30" outlineLevel="1" x14ac:dyDescent="0.3">
      <c r="A33" s="57">
        <v>1</v>
      </c>
      <c r="B33" s="42" t="s">
        <v>77</v>
      </c>
      <c r="C33" s="43" t="s">
        <v>32</v>
      </c>
      <c r="D33" s="43" t="s">
        <v>32</v>
      </c>
      <c r="E33" s="43" t="s">
        <v>76</v>
      </c>
      <c r="F33" s="44" t="s">
        <v>75</v>
      </c>
      <c r="G33" s="43">
        <v>330</v>
      </c>
      <c r="H33" s="43">
        <v>2.4E-2</v>
      </c>
      <c r="I33" s="43" t="s">
        <v>79</v>
      </c>
      <c r="J33" s="45">
        <v>19.14</v>
      </c>
      <c r="K33" s="45">
        <v>1.33</v>
      </c>
      <c r="L33" s="45">
        <v>0</v>
      </c>
      <c r="M33" s="45">
        <f>J33+K33+L33</f>
        <v>20.47</v>
      </c>
      <c r="N33" s="45">
        <f>ROUND(A33*J33,2)</f>
        <v>19.14</v>
      </c>
      <c r="O33" s="45">
        <f>ROUND(A33*K33,2)</f>
        <v>1.33</v>
      </c>
      <c r="P33" s="45">
        <f>ROUND(A33*L33,2)</f>
        <v>0</v>
      </c>
      <c r="Q33" s="45">
        <f>ROUND(M33*A33,2)</f>
        <v>20.47</v>
      </c>
      <c r="R33" s="45">
        <v>20.87</v>
      </c>
      <c r="S33" s="45">
        <v>2.11</v>
      </c>
      <c r="T33" s="45">
        <v>0</v>
      </c>
      <c r="U33" s="45">
        <f>R33+S33+T33</f>
        <v>22.98</v>
      </c>
      <c r="V33" s="45">
        <f>ROUND(A33*R33,2)</f>
        <v>20.87</v>
      </c>
      <c r="W33" s="45">
        <f>ROUND(A33*S33,2)</f>
        <v>2.11</v>
      </c>
      <c r="X33" s="45">
        <f>ROUND(A33*T33,2)</f>
        <v>0</v>
      </c>
      <c r="Y33" s="45">
        <f>ROUND(A33*U33,2)</f>
        <v>22.98</v>
      </c>
      <c r="Z33" s="43" t="s">
        <v>85</v>
      </c>
      <c r="AA33" s="43" t="s">
        <v>32</v>
      </c>
      <c r="AB33" s="46"/>
      <c r="AC33" s="38" t="s">
        <v>66</v>
      </c>
      <c r="AD33" s="38"/>
    </row>
    <row r="34" spans="1:30" outlineLevel="1" x14ac:dyDescent="0.3">
      <c r="A34" s="57">
        <v>1</v>
      </c>
      <c r="B34" s="42" t="s">
        <v>67</v>
      </c>
      <c r="C34" s="43" t="s">
        <v>32</v>
      </c>
      <c r="D34" s="43" t="s">
        <v>32</v>
      </c>
      <c r="E34" s="43" t="s">
        <v>68</v>
      </c>
      <c r="F34" s="44" t="s">
        <v>75</v>
      </c>
      <c r="G34" s="43">
        <v>440</v>
      </c>
      <c r="H34" s="43">
        <v>1.7999999999999999E-2</v>
      </c>
      <c r="I34" s="43" t="s">
        <v>79</v>
      </c>
      <c r="J34" s="45">
        <v>5.8</v>
      </c>
      <c r="K34" s="45">
        <v>1</v>
      </c>
      <c r="L34" s="45">
        <v>0</v>
      </c>
      <c r="M34" s="45">
        <f>J34+K34+L34</f>
        <v>6.8</v>
      </c>
      <c r="N34" s="45">
        <f>ROUND(A34*J34,2)</f>
        <v>5.8</v>
      </c>
      <c r="O34" s="45">
        <f>ROUND(A34*K34,2)</f>
        <v>1</v>
      </c>
      <c r="P34" s="45">
        <f>ROUND(A34*L34,2)</f>
        <v>0</v>
      </c>
      <c r="Q34" s="45">
        <f>ROUND(M34*A34,2)</f>
        <v>6.8</v>
      </c>
      <c r="R34" s="45">
        <v>6.36</v>
      </c>
      <c r="S34" s="45">
        <v>1.58</v>
      </c>
      <c r="T34" s="45">
        <v>0</v>
      </c>
      <c r="U34" s="45">
        <f>R34+S34+T34</f>
        <v>7.94</v>
      </c>
      <c r="V34" s="45">
        <f>ROUND(A34*R34,2)</f>
        <v>6.36</v>
      </c>
      <c r="W34" s="45">
        <f>ROUND(A34*S34,2)</f>
        <v>1.58</v>
      </c>
      <c r="X34" s="45">
        <f>ROUND(A34*T34,2)</f>
        <v>0</v>
      </c>
      <c r="Y34" s="45">
        <f>ROUND(A34*U34,2)</f>
        <v>7.94</v>
      </c>
      <c r="Z34" s="43" t="s">
        <v>85</v>
      </c>
      <c r="AA34" s="43" t="s">
        <v>32</v>
      </c>
      <c r="AB34" s="46"/>
      <c r="AC34" s="38" t="s">
        <v>69</v>
      </c>
      <c r="AD34" s="38"/>
    </row>
    <row r="35" spans="1:30" ht="40.200000000000003" outlineLevel="1" x14ac:dyDescent="0.3">
      <c r="A35" s="57">
        <v>1</v>
      </c>
      <c r="B35" s="42" t="s">
        <v>70</v>
      </c>
      <c r="C35" s="43" t="s">
        <v>32</v>
      </c>
      <c r="D35" s="43" t="s">
        <v>32</v>
      </c>
      <c r="E35" s="43" t="s">
        <v>71</v>
      </c>
      <c r="F35" s="44" t="s">
        <v>72</v>
      </c>
      <c r="G35" s="43">
        <v>4</v>
      </c>
      <c r="H35" s="43">
        <v>4</v>
      </c>
      <c r="I35" s="43" t="s">
        <v>79</v>
      </c>
      <c r="J35" s="45">
        <v>2497.2800000000002</v>
      </c>
      <c r="K35" s="45">
        <v>238.54</v>
      </c>
      <c r="L35" s="45">
        <v>0</v>
      </c>
      <c r="M35" s="45">
        <f>J35+K35+L35</f>
        <v>2735.82</v>
      </c>
      <c r="N35" s="45">
        <f>ROUND(A35*J35,2)</f>
        <v>2497.2800000000002</v>
      </c>
      <c r="O35" s="45">
        <f>ROUND(A35*K35,2)</f>
        <v>238.54</v>
      </c>
      <c r="P35" s="45">
        <f>ROUND(A35*L35,2)</f>
        <v>0</v>
      </c>
      <c r="Q35" s="45">
        <f>ROUND(M35*A35,2)</f>
        <v>2735.82</v>
      </c>
      <c r="R35" s="45">
        <v>2749.53</v>
      </c>
      <c r="S35" s="45">
        <v>368.4</v>
      </c>
      <c r="T35" s="45">
        <v>0</v>
      </c>
      <c r="U35" s="45">
        <f>R35+S35+T35</f>
        <v>3117.9300000000003</v>
      </c>
      <c r="V35" s="45">
        <f>ROUND(A35*R35,2)</f>
        <v>2749.53</v>
      </c>
      <c r="W35" s="45">
        <f>ROUND(A35*S35,2)</f>
        <v>368.4</v>
      </c>
      <c r="X35" s="45">
        <f>ROUND(A35*T35,2)</f>
        <v>0</v>
      </c>
      <c r="Y35" s="45">
        <f>ROUND(A35*U35,2)</f>
        <v>3117.93</v>
      </c>
      <c r="Z35" s="43" t="s">
        <v>85</v>
      </c>
      <c r="AA35" s="43" t="s">
        <v>32</v>
      </c>
      <c r="AB35" s="46"/>
      <c r="AC35" s="38" t="s">
        <v>73</v>
      </c>
      <c r="AD35" s="38"/>
    </row>
    <row r="36" spans="1:30" outlineLevel="1" x14ac:dyDescent="0.3"/>
    <row r="37" spans="1:30" ht="19.95" customHeight="1" x14ac:dyDescent="0.3">
      <c r="A37" s="2" t="s">
        <v>74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60">
        <f>SUBTOTAL(9,M31:M35)</f>
        <v>4510.04</v>
      </c>
      <c r="N37" s="60">
        <f>SUBTOTAL(9,N31:N35)</f>
        <v>2558.8700000000003</v>
      </c>
      <c r="O37" s="60">
        <f>SUBTOTAL(9,O31:O35)</f>
        <v>499.28999999999996</v>
      </c>
      <c r="P37" s="60">
        <f>SUBTOTAL(9,P31:P35)</f>
        <v>0</v>
      </c>
      <c r="Q37" s="60">
        <f>SUBTOTAL(9,Q31:Q35)</f>
        <v>3058.1600000000003</v>
      </c>
      <c r="R37" s="59"/>
      <c r="S37" s="59"/>
      <c r="T37" s="59"/>
      <c r="U37" s="60">
        <f>SUBTOTAL(9,U31:U35)</f>
        <v>5889.4400000000005</v>
      </c>
      <c r="V37" s="60">
        <f>SUBTOTAL(9,V31:V35)</f>
        <v>2816.9700000000003</v>
      </c>
      <c r="W37" s="60">
        <f>SUBTOTAL(9,W31:W35)</f>
        <v>780.02</v>
      </c>
      <c r="X37" s="60">
        <f>SUBTOTAL(9,X31:X35)</f>
        <v>0</v>
      </c>
      <c r="Y37" s="60">
        <f>SUBTOTAL(9,Y31:Y35)</f>
        <v>3596.99</v>
      </c>
      <c r="Z37" s="59"/>
      <c r="AA37" s="59"/>
      <c r="AB37" s="59"/>
      <c r="AC37" s="59"/>
    </row>
  </sheetData>
  <mergeCells count="12">
    <mergeCell ref="A37:L37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2023-04-18T01:32:38Z</cp:lastPrinted>
  <dcterms:created xsi:type="dcterms:W3CDTF">2022-03-24T14:16:52Z</dcterms:created>
  <dcterms:modified xsi:type="dcterms:W3CDTF">2023-04-18T01:33:04Z</dcterms:modified>
  <cp:category/>
  <cp:contentStatus/>
</cp:coreProperties>
</file>