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09 - WO# 12545 - CSS 92485 Reapir Air Hose Reel/"/>
    </mc:Choice>
  </mc:AlternateContent>
  <xr:revisionPtr revIDLastSave="0" documentId="8_{FD9CC182-1A8E-4C15-AEC0-088F43C1892A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3" i="1" l="1"/>
  <c r="X33" i="1"/>
  <c r="W33" i="1"/>
  <c r="C18" i="1" s="1"/>
  <c r="V33" i="1"/>
  <c r="B18" i="1" s="1"/>
  <c r="U33" i="1"/>
  <c r="P33" i="1"/>
  <c r="O33" i="1"/>
  <c r="N33" i="1"/>
  <c r="M33" i="1"/>
  <c r="Q33" i="1" s="1"/>
  <c r="Y32" i="1"/>
  <c r="X32" i="1"/>
  <c r="X35" i="1" s="1"/>
  <c r="W32" i="1"/>
  <c r="V32" i="1"/>
  <c r="U32" i="1"/>
  <c r="P32" i="1"/>
  <c r="O32" i="1"/>
  <c r="N32" i="1"/>
  <c r="B17" i="1" s="1"/>
  <c r="M32" i="1"/>
  <c r="M35" i="1" s="1"/>
  <c r="X31" i="1"/>
  <c r="W31" i="1"/>
  <c r="W35" i="1" s="1"/>
  <c r="V31" i="1"/>
  <c r="V35" i="1" s="1"/>
  <c r="U31" i="1"/>
  <c r="U35" i="1" s="1"/>
  <c r="Q31" i="1"/>
  <c r="P31" i="1"/>
  <c r="P35" i="1" s="1"/>
  <c r="O31" i="1"/>
  <c r="C17" i="1" s="1"/>
  <c r="N31" i="1"/>
  <c r="M31" i="1"/>
  <c r="D17" i="1"/>
  <c r="Q35" i="1" l="1"/>
  <c r="O35" i="1"/>
  <c r="D18" i="1"/>
  <c r="Q32" i="1"/>
  <c r="E17" i="1" s="1"/>
  <c r="N35" i="1"/>
  <c r="Y31" i="1"/>
  <c r="Y35" i="1" l="1"/>
  <c r="E18" i="1"/>
</calcChain>
</file>

<file path=xl/sharedStrings.xml><?xml version="1.0" encoding="utf-8"?>
<sst xmlns="http://schemas.openxmlformats.org/spreadsheetml/2006/main" count="96" uniqueCount="85">
  <si>
    <t>COST ESTIMATE REPORT</t>
  </si>
  <si>
    <r>
      <t>Estimate Name</t>
    </r>
    <r>
      <rPr>
        <b/>
        <sz val="12"/>
        <rFont val="Arial"/>
        <family val="2"/>
      </rPr>
      <t>:</t>
    </r>
  </si>
  <si>
    <t>CSS 92485 - WO 12545 - WV009 Repair Air Hose Reel</t>
  </si>
  <si>
    <t>ESTIMATE INFORMATION</t>
  </si>
  <si>
    <t xml:space="preserve">Client Name: </t>
  </si>
  <si>
    <t>99th</t>
  </si>
  <si>
    <t>Type:</t>
  </si>
  <si>
    <t/>
  </si>
  <si>
    <t>Notes:</t>
  </si>
  <si>
    <t>6 Armory Road, Clarksburg, WV 26301-9367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</si>
  <si>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</si>
  <si>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</si>
  <si>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</si>
  <si>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</si>
  <si>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</si>
  <si>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</si>
  <si>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</si>
  <si>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</si>
  <si>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</si>
  <si>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</si>
  <si>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</si>
  <si>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</si>
  <si>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</si>
  <si>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1</t>
  </si>
  <si>
    <t>Base Total</t>
  </si>
  <si>
    <t>Release:</t>
  </si>
  <si>
    <t>Repair &amp; Remodeling</t>
  </si>
  <si>
    <t>Total O&amp;P</t>
  </si>
  <si>
    <t>Labor Type:</t>
  </si>
  <si>
    <t>WEST VIRGINIA / CLARKSBURG (263-264)</t>
  </si>
  <si>
    <t>*"Total" column values include the cost of Exception lines that may not be included in the Material, Labor and Equipment totals.</t>
  </si>
  <si>
    <t>City Cost Index:</t>
  </si>
  <si>
    <t>013113200160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</si>
  <si>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</si>
  <si>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</si>
  <si>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</si>
  <si>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</si>
  <si>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</si>
  <si>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</si>
  <si>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</si>
  <si>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</si>
  <si>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</si>
  <si>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</si>
  <si>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</si>
  <si>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</si>
  <si>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</si>
  <si>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</si>
  <si>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</si>
  <si>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</si>
  <si>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</si>
  <si>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</si>
  <si>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</si>
  <si>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</si>
  <si>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</si>
  <si>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</si>
  <si>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</si>
  <si>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</si>
  <si>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</si>
  <si>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</si>
  <si>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</si>
  <si>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</si>
  <si>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</si>
  <si>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</si>
  <si>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</si>
  <si>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</si>
  <si>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</si>
  <si>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 xml:space="preserve">Filter, regulator </t>
  </si>
  <si>
    <t>STPI</t>
  </si>
  <si>
    <t>Ea.</t>
  </si>
  <si>
    <t>USER</t>
  </si>
  <si>
    <t>Balcrank 1/4" Filter/Regulator - BAL-3260-034, FILTER/REG, AUTO DRAIN 1/4"</t>
  </si>
  <si>
    <t>16</t>
  </si>
  <si>
    <t>Grand Total</t>
  </si>
  <si>
    <t>DATE: 04/26/2023</t>
  </si>
  <si>
    <t>U</t>
  </si>
  <si>
    <t>221513103520</t>
  </si>
  <si>
    <t>3</t>
  </si>
  <si>
    <t>M.S.F.</t>
  </si>
  <si>
    <t>A5</t>
  </si>
  <si>
    <t>Cleaning up, cleanup of floor area, final by GC at end of job</t>
  </si>
  <si>
    <t>017413200100</t>
  </si>
  <si>
    <t>17</t>
  </si>
  <si>
    <t>Labor to remove damaged filter/regulator and install new filter/regulator</t>
  </si>
  <si>
    <t>RR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</si>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</sst>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5"/>
  <sheetViews>
    <sheetView tabSelected="1" zoomScale="85" zoomScaleNormal="85" workbookViewId="0">
      <selection activeCell="J4" sqref="J4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84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73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SUBTOTAL(9,N31:N33)</f>
        <v>4.91</v>
      </c>
      <c r="C17" s="54">
        <f>SUBTOTAL(9,O31:O33)</f>
        <v>323.65000000000003</v>
      </c>
      <c r="D17" s="56">
        <f>SUBTOTAL(9,P31:P33)</f>
        <v>7.4</v>
      </c>
      <c r="E17" s="35">
        <f>SUBTOTAL(9,Q31:Q33)</f>
        <v>335.96000000000004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SUBTOTAL(9,V31:V33)</f>
        <v>144.28</v>
      </c>
      <c r="C18" s="55">
        <f>SUBTOTAL(9,W31:W33)</f>
        <v>511.53000000000003</v>
      </c>
      <c r="D18" s="55">
        <f>SUBTOTAL(9,X31:X33)</f>
        <v>8.16</v>
      </c>
      <c r="E18" s="48">
        <f>SUBTOTAL(9,Y31:Y33)</f>
        <v>663.97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66.599999999999994" outlineLevel="1" x14ac:dyDescent="0.3">
      <c r="A31" s="57">
        <v>0.15</v>
      </c>
      <c r="B31" s="42" t="s">
        <v>32</v>
      </c>
      <c r="C31" s="43" t="s">
        <v>7</v>
      </c>
      <c r="D31" s="43" t="s">
        <v>7</v>
      </c>
      <c r="E31" s="43" t="s">
        <v>63</v>
      </c>
      <c r="F31" s="44" t="s">
        <v>64</v>
      </c>
      <c r="G31" s="43">
        <v>0.2</v>
      </c>
      <c r="H31" s="43">
        <v>40</v>
      </c>
      <c r="I31" s="43" t="s">
        <v>65</v>
      </c>
      <c r="J31" s="45">
        <v>0</v>
      </c>
      <c r="K31" s="45">
        <v>1708.1</v>
      </c>
      <c r="L31" s="45">
        <v>0</v>
      </c>
      <c r="M31" s="45">
        <f>J31+K31+L31</f>
        <v>1708.1</v>
      </c>
      <c r="N31" s="45">
        <f>ROUND(A31*J31,2)</f>
        <v>0</v>
      </c>
      <c r="O31" s="45">
        <f>ROUND(A31*K31,2)</f>
        <v>256.22000000000003</v>
      </c>
      <c r="P31" s="45">
        <f>ROUND(A31*L31,2)</f>
        <v>0</v>
      </c>
      <c r="Q31" s="45">
        <f>ROUND(M31*A31,2)</f>
        <v>256.22000000000003</v>
      </c>
      <c r="R31" s="45">
        <v>0</v>
      </c>
      <c r="S31" s="45">
        <v>2697</v>
      </c>
      <c r="T31" s="45">
        <v>0</v>
      </c>
      <c r="U31" s="45">
        <f>R31+S31+T31</f>
        <v>2697</v>
      </c>
      <c r="V31" s="45">
        <f>ROUND(A31*R31,2)</f>
        <v>0</v>
      </c>
      <c r="W31" s="45">
        <f>ROUND(A31*S31,2)</f>
        <v>404.55</v>
      </c>
      <c r="X31" s="45">
        <f>ROUND(A31*T31,2)</f>
        <v>0</v>
      </c>
      <c r="Y31" s="45">
        <f>ROUND(A31*U31,2)</f>
        <v>404.55</v>
      </c>
      <c r="Z31" s="43" t="s">
        <v>83</v>
      </c>
      <c r="AA31" s="43" t="s">
        <v>82</v>
      </c>
      <c r="AB31" s="46"/>
      <c r="AC31" s="38" t="s">
        <v>81</v>
      </c>
      <c r="AD31" s="38"/>
    </row>
    <row r="32" spans="1:30" ht="27" outlineLevel="1" x14ac:dyDescent="0.3">
      <c r="A32" s="57">
        <v>1</v>
      </c>
      <c r="B32" s="42" t="s">
        <v>80</v>
      </c>
      <c r="C32" s="43" t="s">
        <v>7</v>
      </c>
      <c r="D32" s="43" t="s">
        <v>7</v>
      </c>
      <c r="E32" s="43" t="s">
        <v>79</v>
      </c>
      <c r="F32" s="44" t="s">
        <v>78</v>
      </c>
      <c r="G32" s="43">
        <v>11.5</v>
      </c>
      <c r="H32" s="43">
        <v>1.5649999999999999</v>
      </c>
      <c r="I32" s="43" t="s">
        <v>77</v>
      </c>
      <c r="J32" s="45">
        <v>4.91</v>
      </c>
      <c r="K32" s="45">
        <v>67.430000000000007</v>
      </c>
      <c r="L32" s="45">
        <v>7.4</v>
      </c>
      <c r="M32" s="45">
        <f>J32+K32+L32</f>
        <v>79.740000000000009</v>
      </c>
      <c r="N32" s="45">
        <f>ROUND(A32*J32,2)</f>
        <v>4.91</v>
      </c>
      <c r="O32" s="45">
        <f>ROUND(A32*K32,2)</f>
        <v>67.430000000000007</v>
      </c>
      <c r="P32" s="45">
        <f>ROUND(A32*L32,2)</f>
        <v>7.4</v>
      </c>
      <c r="Q32" s="45">
        <f>ROUND(M32*A32,2)</f>
        <v>79.739999999999995</v>
      </c>
      <c r="R32" s="45">
        <v>5.4</v>
      </c>
      <c r="S32" s="45">
        <v>106.98</v>
      </c>
      <c r="T32" s="45">
        <v>8.16</v>
      </c>
      <c r="U32" s="45">
        <f>R32+S32+T32</f>
        <v>120.54</v>
      </c>
      <c r="V32" s="45">
        <f>ROUND(A32*R32,2)</f>
        <v>5.4</v>
      </c>
      <c r="W32" s="45">
        <f>ROUND(A32*S32,2)</f>
        <v>106.98</v>
      </c>
      <c r="X32" s="45">
        <f>ROUND(A32*T32,2)</f>
        <v>8.16</v>
      </c>
      <c r="Y32" s="45">
        <f>ROUND(A32*U32,2)</f>
        <v>120.54</v>
      </c>
      <c r="Z32" s="43" t="s">
        <v>83</v>
      </c>
      <c r="AA32" s="43" t="s">
        <v>7</v>
      </c>
      <c r="AB32" s="46"/>
      <c r="AC32" s="38" t="s">
        <v>76</v>
      </c>
      <c r="AD32" s="38"/>
    </row>
    <row r="33" spans="1:30" ht="66.599999999999994" outlineLevel="1" x14ac:dyDescent="0.3">
      <c r="A33" s="57">
        <v>1</v>
      </c>
      <c r="B33" s="42" t="s">
        <v>75</v>
      </c>
      <c r="C33" s="43" t="s">
        <v>74</v>
      </c>
      <c r="D33" s="43" t="s">
        <v>7</v>
      </c>
      <c r="E33" s="43" t="s">
        <v>66</v>
      </c>
      <c r="F33" s="44" t="s">
        <v>67</v>
      </c>
      <c r="G33" s="43">
        <v>0</v>
      </c>
      <c r="H33" s="43">
        <v>0</v>
      </c>
      <c r="I33" s="43" t="s">
        <v>68</v>
      </c>
      <c r="J33" s="45">
        <v>0</v>
      </c>
      <c r="K33" s="45">
        <v>0</v>
      </c>
      <c r="L33" s="45">
        <v>0</v>
      </c>
      <c r="M33" s="45">
        <f>J33+K33+L33</f>
        <v>0</v>
      </c>
      <c r="N33" s="45">
        <f>ROUND(A33*J33,2)</f>
        <v>0</v>
      </c>
      <c r="O33" s="45">
        <f>ROUND(A33*K33,2)</f>
        <v>0</v>
      </c>
      <c r="P33" s="45">
        <f>ROUND(A33*L33,2)</f>
        <v>0</v>
      </c>
      <c r="Q33" s="45">
        <f>ROUND(M33*A33,2)</f>
        <v>0</v>
      </c>
      <c r="R33" s="45">
        <v>138.88</v>
      </c>
      <c r="S33" s="45">
        <v>0</v>
      </c>
      <c r="T33" s="45">
        <v>0</v>
      </c>
      <c r="U33" s="45">
        <f>R33+S33+T33</f>
        <v>138.88</v>
      </c>
      <c r="V33" s="45">
        <f>ROUND(A33*R33,2)</f>
        <v>138.88</v>
      </c>
      <c r="W33" s="45">
        <f>ROUND(A33*S33,2)</f>
        <v>0</v>
      </c>
      <c r="X33" s="45">
        <f>ROUND(A33*T33,2)</f>
        <v>0</v>
      </c>
      <c r="Y33" s="45">
        <f>ROUND(A33*U33,2)</f>
        <v>138.88</v>
      </c>
      <c r="Z33" s="43" t="s">
        <v>69</v>
      </c>
      <c r="AA33" s="43" t="s">
        <v>70</v>
      </c>
      <c r="AB33" s="46"/>
      <c r="AC33" s="38" t="s">
        <v>71</v>
      </c>
      <c r="AD33" s="38"/>
    </row>
    <row r="34" spans="1:30" outlineLevel="1" x14ac:dyDescent="0.3"/>
    <row r="35" spans="1:30" ht="19.95" customHeight="1" x14ac:dyDescent="0.3">
      <c r="A35" s="2" t="s">
        <v>72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60">
        <f>SUBTOTAL(9,M31:M33)</f>
        <v>1787.84</v>
      </c>
      <c r="N35" s="60">
        <f>SUBTOTAL(9,N31:N33)</f>
        <v>4.91</v>
      </c>
      <c r="O35" s="60">
        <f>SUBTOTAL(9,O31:O33)</f>
        <v>323.65000000000003</v>
      </c>
      <c r="P35" s="60">
        <f>SUBTOTAL(9,P31:P33)</f>
        <v>7.4</v>
      </c>
      <c r="Q35" s="60">
        <f>SUBTOTAL(9,Q31:Q33)</f>
        <v>335.96000000000004</v>
      </c>
      <c r="R35" s="59"/>
      <c r="S35" s="59"/>
      <c r="T35" s="59"/>
      <c r="U35" s="60">
        <f>SUBTOTAL(9,U31:U33)</f>
        <v>2956.42</v>
      </c>
      <c r="V35" s="60">
        <f>SUBTOTAL(9,V31:V33)</f>
        <v>144.28</v>
      </c>
      <c r="W35" s="60">
        <f>SUBTOTAL(9,W31:W33)</f>
        <v>511.53000000000003</v>
      </c>
      <c r="X35" s="60">
        <f>SUBTOTAL(9,X31:X33)</f>
        <v>8.16</v>
      </c>
      <c r="Y35" s="60">
        <f>SUBTOTAL(9,Y31:Y33)</f>
        <v>663.97</v>
      </c>
      <c r="Z35" s="59"/>
      <c r="AA35" s="59"/>
      <c r="AB35" s="59"/>
      <c r="AC35" s="59"/>
    </row>
  </sheetData>
  <mergeCells count="12">
    <mergeCell ref="A35:L35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2023-04-26T13:30:53Z</cp:lastPrinted>
  <dcterms:created xsi:type="dcterms:W3CDTF">2022-03-24T14:16:52Z</dcterms:created>
  <dcterms:modified xsi:type="dcterms:W3CDTF">2023-04-26T13:31:20Z</dcterms:modified>
  <cp:category/>
  <cp:contentStatus/>
</cp:coreProperties>
</file>