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https://tideh2o365-my.sharepoint.com/personal/tzwick_tideh2o_net/Documents/RS MEANS - 10272022/New York 11232022/NY010 WO# 12763 - CSS 93227 Repair Flagpole Rope/"/>
    </mc:Choice>
  </mc:AlternateContent>
  <xr:revisionPtr revIDLastSave="1" documentId="8_{1F9A2275-236E-4BFF-AE65-DA6847D72064}" xr6:coauthVersionLast="47" xr6:coauthVersionMax="47" xr10:uidLastSave="{651A61DC-3286-4364-A6FF-A8686668E05B}"/>
  <bookViews>
    <workbookView xWindow="-57720" yWindow="-120" windowWidth="29040" windowHeight="15840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4" i="1" l="1"/>
  <c r="W34" i="1"/>
  <c r="V34" i="1"/>
  <c r="U34" i="1"/>
  <c r="Y34" i="1" s="1"/>
  <c r="P34" i="1"/>
  <c r="O34" i="1"/>
  <c r="N34" i="1"/>
  <c r="M34" i="1"/>
  <c r="Q34" i="1" s="1"/>
  <c r="Y33" i="1"/>
  <c r="X33" i="1"/>
  <c r="D18" i="1" s="1"/>
  <c r="W33" i="1"/>
  <c r="C18" i="1" s="1"/>
  <c r="V33" i="1"/>
  <c r="U33" i="1"/>
  <c r="P33" i="1"/>
  <c r="O33" i="1"/>
  <c r="N33" i="1"/>
  <c r="M33" i="1"/>
  <c r="Q33" i="1" s="1"/>
  <c r="Y32" i="1"/>
  <c r="X32" i="1"/>
  <c r="W32" i="1"/>
  <c r="V32" i="1"/>
  <c r="U32" i="1"/>
  <c r="Q32" i="1"/>
  <c r="P32" i="1"/>
  <c r="O32" i="1"/>
  <c r="C17" i="1" s="1"/>
  <c r="N32" i="1"/>
  <c r="B17" i="1" s="1"/>
  <c r="M32" i="1"/>
  <c r="X31" i="1"/>
  <c r="X36" i="1" s="1"/>
  <c r="W31" i="1"/>
  <c r="W36" i="1" s="1"/>
  <c r="V31" i="1"/>
  <c r="V36" i="1" s="1"/>
  <c r="U31" i="1"/>
  <c r="Y31" i="1" s="1"/>
  <c r="Q31" i="1"/>
  <c r="Q36" i="1" s="1"/>
  <c r="P31" i="1"/>
  <c r="D17" i="1" s="1"/>
  <c r="O31" i="1"/>
  <c r="O36" i="1" s="1"/>
  <c r="N31" i="1"/>
  <c r="N36" i="1" s="1"/>
  <c r="M31" i="1"/>
  <c r="M36" i="1" s="1"/>
  <c r="B18" i="1"/>
  <c r="Y36" i="1" l="1"/>
  <c r="E18" i="1"/>
  <c r="E17" i="1"/>
  <c r="P36" i="1"/>
  <c r="U36" i="1"/>
</calcChain>
</file>

<file path=xl/sharedStrings.xml><?xml version="1.0" encoding="utf-8"?>
<sst xmlns="http://schemas.openxmlformats.org/spreadsheetml/2006/main" count="105" uniqueCount="88">
  <si>
    <t>COST ESTIMATE REPORT</t>
  </si>
  <si>
    <r>
      <t>Estimate Name</t>
    </r>
    <r>
      <rPr>
        <b/>
        <sz val="12"/>
        <rFont val="Arial"/>
        <family val="2"/>
      </rPr>
      <t>:</t>
    </r>
  </si>
  <si>
    <t>CSS 93227 - WO 12763 - NYT010 Replace Flag Pole Rope</t>
  </si>
  <si>
    <t>ESTIMATE INFORMATION</t>
  </si>
  <si>
    <t xml:space="preserve">Client Name: </t>
  </si>
  <si>
    <t>99</t>
  </si>
  <si>
    <t>Type:</t>
  </si>
  <si>
    <t/>
  </si>
  <si>
    <t>Notes:</t>
  </si>
  <si>
    <t>100 North Forest Road, Amherst, NY 14221-5244</t>
  </si>
  <si>
    <t>Estimate Address:</t>
  </si>
  <si>
    <t>US Standard</t>
  </si>
  <si>
    <t>Measurement System:</t>
  </si>
  <si>
    <t>Facilities and Commercial Renovation</t>
  </si>
  <si>
    <t>COST DATA</t>
  </si>
  <si>
    <t>Estimate Summary:</t>
  </si>
  <si>
    <t>Catalog:</t>
  </si>
  <si>
    <t>MasterFormat 2018</t>
  </si>
  <si>
    <t>Material</t>
  </si>
  <si>
    <t>Labor</t>
  </si>
  <si>
    <t>Equipment</t>
  </si>
  <si>
    <t>Total*</t>
  </si>
  <si>
    <t>Format:</t>
  </si>
  <si>
    <t>Year 2023 Quarter 1</t>
  </si>
  <si>
    <t>Base Total</t>
  </si>
  <si>
    <t>Release:</t>
  </si>
  <si>
    <t>Repair &amp; Remodeling</t>
  </si>
  <si>
    <t>Total O&amp;P</t>
  </si>
  <si>
    <t>Labor Type:</t>
  </si>
  <si>
    <t>NEW YORK / BUFFALO (140-142)</t>
  </si>
  <si>
    <t>*"Total" column values include the cost of Exception lines that may not be included in the Material, Labor and Equipment totals.</t>
  </si>
  <si>
    <t>City Cost Index:</t>
  </si>
  <si>
    <t>013113200160</t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</si>
  <si>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</si>
  <si>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</si>
  <si>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</si>
  <si>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</si>
  <si>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</si>
  <si>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</si>
  <si>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</si>
  <si>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</si>
  <si>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</si>
  <si>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</si>
  <si>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</si>
  <si>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</si>
  <si>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</si>
  <si>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</si>
  <si>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</si>
  <si>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</si>
  <si>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</si>
  <si>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</si>
  <si>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</si>
  <si>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</si>
  <si>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</si>
  <si>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</si>
  <si>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</si>
  <si>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</si>
  <si>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</si>
  <si>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</si>
  <si>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</si>
  <si>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</si>
  <si>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</si>
  <si>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</si>
  <si>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Field personnel, general purpose laborer, average</t>
  </si>
  <si>
    <t>CLAB</t>
  </si>
  <si>
    <t>Week</t>
  </si>
  <si>
    <t>Ea.</t>
  </si>
  <si>
    <t>8</t>
  </si>
  <si>
    <t>051516700100</t>
  </si>
  <si>
    <t>U</t>
  </si>
  <si>
    <t>Stainless Steel cable</t>
  </si>
  <si>
    <t>C.L.F.</t>
  </si>
  <si>
    <t>USER</t>
  </si>
  <si>
    <t xml:space="preserve">WCA-0400 1/8 stainless steel cable assembly </t>
  </si>
  <si>
    <t>10</t>
  </si>
  <si>
    <t>A3Q</t>
  </si>
  <si>
    <t>Mobilization or demobilization, delivery charge for equipment, hauled on 3-ton capacity towed trailer</t>
  </si>
  <si>
    <t>015436501300</t>
  </si>
  <si>
    <t>7</t>
  </si>
  <si>
    <t>Day</t>
  </si>
  <si>
    <t>Grand Total</t>
  </si>
  <si>
    <t>DATE: 04/25/2023</t>
  </si>
  <si>
    <t>Rent aerial lift, scissor type, to 30' high, 1200 lb. capacity, electric, Incl. Hourly Oper. Cost.</t>
  </si>
  <si>
    <t>015433400030</t>
  </si>
  <si>
    <t>4</t>
  </si>
  <si>
    <t>Labor to remove existing cable and install new cable</t>
  </si>
  <si>
    <t>RR</t>
  </si>
  <si>
    <t>Costs based on RSMeans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</si>
</sst>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1" fillId="5" borderId="0" xfId="0" applyFont="1" applyFill="1" applyAlignment="1">
      <alignment horizontal="left" vertical="center" wrapText="1"/>
    </xf>
    <xf numFmtId="0" fontId="1" fillId="0" borderId="6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3" borderId="2" xfId="0" applyFont="1" applyFill="1" applyBorder="1" applyAlignment="1">
      <alignment horizontal="left"/>
    </xf>
    <xf numFmtId="0" fontId="3" fillId="3" borderId="15" xfId="0" applyFont="1" applyFill="1" applyBorder="1" applyAlignment="1">
      <alignment horizontal="left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0" fontId="11" fillId="5" borderId="0" xfId="0" applyFont="1" applyFill="1"/>
    <xf numFmtId="44" fontId="11" fillId="5" borderId="0" xfId="0" applyNumberFormat="1" applyFont="1" applyFill="1"/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6"/>
  <sheetViews>
    <sheetView tabSelected="1" zoomScale="85" zoomScaleNormal="85" workbookViewId="0">
      <selection activeCell="H3" sqref="H3"/>
    </sheetView>
  </sheetViews>
  <sheetFormatPr defaultColWidth="8.88671875" defaultRowHeight="14.4" outlineLevelRow="1" x14ac:dyDescent="0.3"/>
  <cols>
    <col min="1" max="1" width="28.5546875" style="14" customWidth="1"/>
    <col min="2" max="2" width="19.109375" style="14" customWidth="1"/>
    <col min="3" max="3" width="15.44140625" style="14" customWidth="1"/>
    <col min="4" max="4" width="15.5546875" style="14" customWidth="1"/>
    <col min="5" max="5" width="33.44140625" style="14" customWidth="1"/>
    <col min="6" max="6" width="9.109375" style="14"/>
    <col min="7" max="7" width="13.6640625" style="14" customWidth="1"/>
    <col min="8" max="9" width="9.109375" style="14"/>
    <col min="10" max="10" width="15.5546875" style="14" customWidth="1"/>
    <col min="11" max="11" width="12.6640625" style="14" customWidth="1"/>
    <col min="12" max="12" width="13.109375" style="14" customWidth="1"/>
    <col min="13" max="17" width="15.5546875" style="14" customWidth="1"/>
    <col min="18" max="18" width="12.5546875" style="14" customWidth="1"/>
    <col min="19" max="19" width="12.44140625" style="14" customWidth="1"/>
    <col min="20" max="20" width="13" style="14" customWidth="1"/>
    <col min="21" max="21" width="12.109375" style="14" customWidth="1"/>
    <col min="22" max="22" width="13.109375" style="14" customWidth="1"/>
    <col min="23" max="23" width="12.109375" style="14" customWidth="1"/>
    <col min="24" max="24" width="12.44140625" style="14" customWidth="1"/>
    <col min="25" max="26" width="12.109375" style="14" customWidth="1"/>
    <col min="27" max="27" width="18.33203125" style="14" customWidth="1"/>
    <col min="28" max="29" width="8.88671875" style="14" hidden="1" customWidth="1"/>
    <col min="30" max="16384" width="8.88671875" style="14"/>
  </cols>
  <sheetData>
    <row r="1" spans="1:30" x14ac:dyDescent="0.3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1:30" ht="15.6" x14ac:dyDescent="0.3">
      <c r="A2" s="58" t="s">
        <v>87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6"/>
      <c r="Q2" s="17" t="s">
        <v>0</v>
      </c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pans="1:30" x14ac:dyDescent="0.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8" t="s">
        <v>81</v>
      </c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</row>
    <row r="4" spans="1:30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6"/>
      <c r="Q4" s="18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</row>
    <row r="5" spans="1:30" ht="15.6" x14ac:dyDescent="0.3">
      <c r="A5" s="19" t="s">
        <v>1</v>
      </c>
      <c r="B5" s="49" t="s">
        <v>2</v>
      </c>
      <c r="C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</row>
    <row r="6" spans="1:30" x14ac:dyDescent="0.3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15" thickBot="1" x14ac:dyDescent="0.35">
      <c r="A7" s="11" t="s">
        <v>3</v>
      </c>
      <c r="B7" s="1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15"/>
    </row>
    <row r="8" spans="1:30" x14ac:dyDescent="0.3">
      <c r="A8" s="21"/>
      <c r="B8" s="22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15"/>
    </row>
    <row r="9" spans="1:30" x14ac:dyDescent="0.3">
      <c r="A9" s="24" t="s">
        <v>4</v>
      </c>
      <c r="B9" s="16" t="s">
        <v>5</v>
      </c>
      <c r="C9" s="16"/>
      <c r="E9" s="16"/>
      <c r="F9" s="25" t="s">
        <v>6</v>
      </c>
      <c r="G9" s="16" t="s">
        <v>47</v>
      </c>
      <c r="H9" s="16"/>
      <c r="I9" s="25" t="s">
        <v>8</v>
      </c>
      <c r="J9" s="9" t="s">
        <v>7</v>
      </c>
      <c r="K9" s="9"/>
      <c r="L9" s="9"/>
      <c r="M9" s="9"/>
      <c r="N9" s="9"/>
      <c r="O9" s="9"/>
      <c r="P9" s="9"/>
      <c r="Q9" s="9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0" ht="14.4" customHeight="1" x14ac:dyDescent="0.3">
      <c r="A10" s="26" t="s">
        <v>10</v>
      </c>
      <c r="B10" s="8" t="s">
        <v>9</v>
      </c>
      <c r="C10" s="7"/>
      <c r="D10" s="6"/>
      <c r="E10" s="16"/>
      <c r="F10" s="25" t="s">
        <v>12</v>
      </c>
      <c r="G10" s="27" t="s">
        <v>11</v>
      </c>
      <c r="H10" s="16"/>
      <c r="I10" s="28"/>
      <c r="J10" s="9"/>
      <c r="K10" s="9"/>
      <c r="L10" s="9"/>
      <c r="M10" s="9"/>
      <c r="N10" s="9"/>
      <c r="O10" s="9"/>
      <c r="P10" s="9"/>
      <c r="Q10" s="9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</row>
    <row r="11" spans="1:30" x14ac:dyDescent="0.3">
      <c r="A11" s="26"/>
      <c r="B11" s="5"/>
      <c r="C11" s="4"/>
      <c r="D11" s="3"/>
      <c r="E11" s="27"/>
      <c r="F11" s="27"/>
      <c r="G11" s="16"/>
      <c r="H11" s="29"/>
      <c r="I11" s="28"/>
      <c r="J11" s="9"/>
      <c r="K11" s="9"/>
      <c r="L11" s="9"/>
      <c r="M11" s="9"/>
      <c r="N11" s="9"/>
      <c r="O11" s="9"/>
      <c r="P11" s="9"/>
      <c r="Q11" s="9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</row>
    <row r="12" spans="1:30" x14ac:dyDescent="0.3">
      <c r="A12" s="15"/>
      <c r="B12" s="15"/>
      <c r="C12" s="15"/>
      <c r="D12" s="15"/>
      <c r="E12" s="15"/>
      <c r="F12" s="15"/>
      <c r="G12" s="16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</row>
    <row r="13" spans="1:30" ht="15" thickBot="1" x14ac:dyDescent="0.35">
      <c r="A13" s="11" t="s">
        <v>14</v>
      </c>
      <c r="B13" s="1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38"/>
    </row>
    <row r="14" spans="1:30" x14ac:dyDescent="0.3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8"/>
    </row>
    <row r="15" spans="1:30" x14ac:dyDescent="0.3">
      <c r="A15" s="31" t="s">
        <v>15</v>
      </c>
      <c r="B15" s="32"/>
      <c r="C15" s="32"/>
      <c r="D15" s="32"/>
      <c r="E15" s="32"/>
      <c r="F15" s="16"/>
      <c r="G15" s="16"/>
      <c r="H15" s="16"/>
      <c r="I15" s="16"/>
      <c r="J15" s="24" t="s">
        <v>16</v>
      </c>
      <c r="K15" s="13" t="s">
        <v>13</v>
      </c>
      <c r="L15" s="13"/>
      <c r="M15" s="13"/>
      <c r="N15" s="16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</row>
    <row r="16" spans="1:30" x14ac:dyDescent="0.3">
      <c r="A16" s="33"/>
      <c r="B16" s="34" t="s">
        <v>18</v>
      </c>
      <c r="C16" s="34" t="s">
        <v>19</v>
      </c>
      <c r="D16" s="34" t="s">
        <v>20</v>
      </c>
      <c r="E16" s="47" t="s">
        <v>21</v>
      </c>
      <c r="F16" s="16"/>
      <c r="G16" s="16"/>
      <c r="H16" s="16"/>
      <c r="I16" s="16"/>
      <c r="J16" s="24" t="s">
        <v>22</v>
      </c>
      <c r="K16" s="13" t="s">
        <v>17</v>
      </c>
      <c r="L16" s="13"/>
      <c r="M16" s="13"/>
      <c r="N16" s="16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</row>
    <row r="17" spans="1:30" x14ac:dyDescent="0.3">
      <c r="A17" s="51" t="s">
        <v>24</v>
      </c>
      <c r="B17" s="54">
        <f>SUBTOTAL(9,N31:N34)</f>
        <v>0</v>
      </c>
      <c r="C17" s="54">
        <f>SUBTOTAL(9,O31:O34)</f>
        <v>594.59</v>
      </c>
      <c r="D17" s="56">
        <f>SUBTOTAL(9,P31:P34)</f>
        <v>559.46</v>
      </c>
      <c r="E17" s="35">
        <f>SUBTOTAL(9,Q31:Q34)</f>
        <v>1154.05</v>
      </c>
      <c r="F17" s="36"/>
      <c r="G17" s="16"/>
      <c r="H17" s="16"/>
      <c r="I17" s="16"/>
      <c r="J17" s="24" t="s">
        <v>25</v>
      </c>
      <c r="K17" s="13" t="s">
        <v>23</v>
      </c>
      <c r="L17" s="13"/>
      <c r="M17" s="13"/>
      <c r="N17" s="16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</row>
    <row r="18" spans="1:30" x14ac:dyDescent="0.3">
      <c r="A18" s="52" t="s">
        <v>27</v>
      </c>
      <c r="B18" s="55">
        <f>SUBTOTAL(9,V31:V34)</f>
        <v>256</v>
      </c>
      <c r="C18" s="55">
        <f>SUBTOTAL(9,W31:W34)</f>
        <v>930.94</v>
      </c>
      <c r="D18" s="55">
        <f>SUBTOTAL(9,X31:X34)</f>
        <v>615.21</v>
      </c>
      <c r="E18" s="48">
        <f>SUBTOTAL(9,Y31:Y34)</f>
        <v>1802.15</v>
      </c>
      <c r="F18" s="16"/>
      <c r="G18" s="16"/>
      <c r="H18" s="16"/>
      <c r="I18" s="16"/>
      <c r="J18" s="24" t="s">
        <v>28</v>
      </c>
      <c r="K18" s="13" t="s">
        <v>26</v>
      </c>
      <c r="L18" s="13"/>
      <c r="M18" s="13"/>
      <c r="N18" s="16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</row>
    <row r="19" spans="1:30" x14ac:dyDescent="0.3">
      <c r="A19" s="53" t="s">
        <v>30</v>
      </c>
      <c r="B19" s="23"/>
      <c r="C19" s="23"/>
      <c r="D19" s="23"/>
      <c r="E19" s="23"/>
      <c r="F19" s="36"/>
      <c r="G19" s="16"/>
      <c r="H19" s="16"/>
      <c r="I19" s="16"/>
      <c r="J19" s="24" t="s">
        <v>31</v>
      </c>
      <c r="K19" s="12" t="s">
        <v>29</v>
      </c>
      <c r="L19" s="12"/>
      <c r="M19" s="12"/>
      <c r="N19" s="37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x14ac:dyDescent="0.3">
      <c r="A20" s="50"/>
      <c r="B20" s="30"/>
      <c r="C20" s="30"/>
      <c r="D20" s="30"/>
      <c r="E20" s="30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</row>
    <row r="21" spans="1:30" x14ac:dyDescent="0.3">
      <c r="A21" s="30"/>
      <c r="B21" s="30"/>
      <c r="C21" s="30"/>
      <c r="D21" s="30"/>
      <c r="E21" s="30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</row>
    <row r="22" spans="1:30" ht="15" thickBot="1" x14ac:dyDescent="0.35">
      <c r="A22" s="11" t="s">
        <v>33</v>
      </c>
      <c r="B22" s="1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38"/>
    </row>
    <row r="23" spans="1:30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15"/>
    </row>
    <row r="24" spans="1:30" x14ac:dyDescent="0.3">
      <c r="A24" s="24" t="s">
        <v>34</v>
      </c>
      <c r="B24" s="16" t="s">
        <v>35</v>
      </c>
      <c r="C24" s="16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x14ac:dyDescent="0.3">
      <c r="A25" s="16"/>
      <c r="B25" s="16" t="s">
        <v>36</v>
      </c>
      <c r="C25" s="16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x14ac:dyDescent="0.3">
      <c r="A26" s="16"/>
      <c r="B26" s="16" t="s">
        <v>37</v>
      </c>
      <c r="C26" s="16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</row>
    <row r="27" spans="1:30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</row>
    <row r="28" spans="1:30" ht="15" thickBot="1" x14ac:dyDescent="0.35">
      <c r="A28" s="11" t="s">
        <v>38</v>
      </c>
      <c r="B28" s="1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38"/>
    </row>
    <row r="29" spans="1:30" x14ac:dyDescent="0.3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0"/>
      <c r="AC29" s="30"/>
      <c r="AD29" s="38"/>
    </row>
    <row r="30" spans="1:30" ht="26.4" x14ac:dyDescent="0.3">
      <c r="A30" s="40" t="s">
        <v>39</v>
      </c>
      <c r="B30" s="40" t="s">
        <v>40</v>
      </c>
      <c r="C30" s="40" t="s">
        <v>41</v>
      </c>
      <c r="D30" s="40" t="s">
        <v>42</v>
      </c>
      <c r="E30" s="40" t="s">
        <v>43</v>
      </c>
      <c r="F30" s="40" t="s">
        <v>44</v>
      </c>
      <c r="G30" s="40" t="s">
        <v>45</v>
      </c>
      <c r="H30" s="40" t="s">
        <v>46</v>
      </c>
      <c r="I30" s="40" t="s">
        <v>47</v>
      </c>
      <c r="J30" s="40" t="s">
        <v>18</v>
      </c>
      <c r="K30" s="40" t="s">
        <v>19</v>
      </c>
      <c r="L30" s="40" t="s">
        <v>20</v>
      </c>
      <c r="M30" s="40" t="s">
        <v>48</v>
      </c>
      <c r="N30" s="40" t="s">
        <v>49</v>
      </c>
      <c r="O30" s="40" t="s">
        <v>50</v>
      </c>
      <c r="P30" s="40" t="s">
        <v>51</v>
      </c>
      <c r="Q30" s="40" t="s">
        <v>52</v>
      </c>
      <c r="R30" s="40" t="s">
        <v>53</v>
      </c>
      <c r="S30" s="40" t="s">
        <v>54</v>
      </c>
      <c r="T30" s="40" t="s">
        <v>55</v>
      </c>
      <c r="U30" s="40" t="s">
        <v>56</v>
      </c>
      <c r="V30" s="40" t="s">
        <v>57</v>
      </c>
      <c r="W30" s="40" t="s">
        <v>58</v>
      </c>
      <c r="X30" s="40" t="s">
        <v>59</v>
      </c>
      <c r="Y30" s="40" t="s">
        <v>60</v>
      </c>
      <c r="Z30" s="40" t="s">
        <v>61</v>
      </c>
      <c r="AA30" s="40" t="s">
        <v>62</v>
      </c>
      <c r="AB30" s="41"/>
      <c r="AC30" s="38"/>
      <c r="AD30" s="38"/>
    </row>
    <row r="31" spans="1:30" ht="40.200000000000003" outlineLevel="1" x14ac:dyDescent="0.3">
      <c r="A31" s="57">
        <v>0.1</v>
      </c>
      <c r="B31" s="42" t="s">
        <v>32</v>
      </c>
      <c r="C31" s="43" t="s">
        <v>7</v>
      </c>
      <c r="D31" s="43" t="s">
        <v>7</v>
      </c>
      <c r="E31" s="43" t="s">
        <v>63</v>
      </c>
      <c r="F31" s="44" t="s">
        <v>64</v>
      </c>
      <c r="G31" s="43">
        <v>0.2</v>
      </c>
      <c r="H31" s="43">
        <v>40</v>
      </c>
      <c r="I31" s="43" t="s">
        <v>65</v>
      </c>
      <c r="J31" s="45">
        <v>0</v>
      </c>
      <c r="K31" s="45">
        <v>2061.5</v>
      </c>
      <c r="L31" s="45">
        <v>0</v>
      </c>
      <c r="M31" s="45">
        <f>J31+K31+L31</f>
        <v>2061.5</v>
      </c>
      <c r="N31" s="45">
        <f>ROUND(A31*J31,2)</f>
        <v>0</v>
      </c>
      <c r="O31" s="45">
        <f>ROUND(A31*K31,2)</f>
        <v>206.15</v>
      </c>
      <c r="P31" s="45">
        <f>ROUND(A31*L31,2)</f>
        <v>0</v>
      </c>
      <c r="Q31" s="45">
        <f>ROUND(M31*A31,2)</f>
        <v>206.15</v>
      </c>
      <c r="R31" s="45">
        <v>0</v>
      </c>
      <c r="S31" s="45">
        <v>3255</v>
      </c>
      <c r="T31" s="45">
        <v>0</v>
      </c>
      <c r="U31" s="45">
        <f>R31+S31+T31</f>
        <v>3255</v>
      </c>
      <c r="V31" s="45">
        <f>ROUND(A31*R31,2)</f>
        <v>0</v>
      </c>
      <c r="W31" s="45">
        <f>ROUND(A31*S31,2)</f>
        <v>325.5</v>
      </c>
      <c r="X31" s="45">
        <f>ROUND(A31*T31,2)</f>
        <v>0</v>
      </c>
      <c r="Y31" s="45">
        <f>ROUND(A31*U31,2)</f>
        <v>325.5</v>
      </c>
      <c r="Z31" s="43" t="s">
        <v>86</v>
      </c>
      <c r="AA31" s="43" t="s">
        <v>85</v>
      </c>
      <c r="AB31" s="46"/>
      <c r="AC31" s="38" t="s">
        <v>84</v>
      </c>
      <c r="AD31" s="38"/>
    </row>
    <row r="32" spans="1:30" ht="40.200000000000003" outlineLevel="1" x14ac:dyDescent="0.3">
      <c r="A32" s="57">
        <v>1</v>
      </c>
      <c r="B32" s="42" t="s">
        <v>83</v>
      </c>
      <c r="C32" s="43" t="s">
        <v>7</v>
      </c>
      <c r="D32" s="43" t="s">
        <v>7</v>
      </c>
      <c r="E32" s="43" t="s">
        <v>82</v>
      </c>
      <c r="F32" s="44" t="s">
        <v>7</v>
      </c>
      <c r="G32" s="43">
        <v>0</v>
      </c>
      <c r="H32" s="43">
        <v>0</v>
      </c>
      <c r="I32" s="43" t="s">
        <v>79</v>
      </c>
      <c r="J32" s="45">
        <v>0</v>
      </c>
      <c r="K32" s="45">
        <v>0</v>
      </c>
      <c r="L32" s="45">
        <v>366.34</v>
      </c>
      <c r="M32" s="45">
        <f>J32+K32+L32</f>
        <v>366.34</v>
      </c>
      <c r="N32" s="45">
        <f>ROUND(A32*J32,2)</f>
        <v>0</v>
      </c>
      <c r="O32" s="45">
        <f>ROUND(A32*K32,2)</f>
        <v>0</v>
      </c>
      <c r="P32" s="45">
        <f>ROUND(A32*L32,2)</f>
        <v>366.34</v>
      </c>
      <c r="Q32" s="45">
        <f>ROUND(M32*A32,2)</f>
        <v>366.34</v>
      </c>
      <c r="R32" s="45">
        <v>0</v>
      </c>
      <c r="S32" s="45">
        <v>0</v>
      </c>
      <c r="T32" s="45">
        <v>402.97</v>
      </c>
      <c r="U32" s="45">
        <f>R32+S32+T32</f>
        <v>402.97</v>
      </c>
      <c r="V32" s="45">
        <f>ROUND(A32*R32,2)</f>
        <v>0</v>
      </c>
      <c r="W32" s="45">
        <f>ROUND(A32*S32,2)</f>
        <v>0</v>
      </c>
      <c r="X32" s="45">
        <f>ROUND(A32*T32,2)</f>
        <v>402.97</v>
      </c>
      <c r="Y32" s="45">
        <f>ROUND(A32*U32,2)</f>
        <v>402.97</v>
      </c>
      <c r="Z32" s="43" t="s">
        <v>86</v>
      </c>
      <c r="AA32" s="43" t="s">
        <v>7</v>
      </c>
      <c r="AB32" s="46"/>
      <c r="AC32" s="38" t="s">
        <v>78</v>
      </c>
      <c r="AD32" s="38"/>
    </row>
    <row r="33" spans="1:30" ht="40.200000000000003" outlineLevel="1" x14ac:dyDescent="0.3">
      <c r="A33" s="57">
        <v>2</v>
      </c>
      <c r="B33" s="42" t="s">
        <v>77</v>
      </c>
      <c r="C33" s="43" t="s">
        <v>7</v>
      </c>
      <c r="D33" s="43" t="s">
        <v>7</v>
      </c>
      <c r="E33" s="43" t="s">
        <v>76</v>
      </c>
      <c r="F33" s="44" t="s">
        <v>75</v>
      </c>
      <c r="G33" s="43">
        <v>2.67</v>
      </c>
      <c r="H33" s="43">
        <v>3</v>
      </c>
      <c r="I33" s="43" t="s">
        <v>66</v>
      </c>
      <c r="J33" s="45">
        <v>0</v>
      </c>
      <c r="K33" s="45">
        <v>194.22</v>
      </c>
      <c r="L33" s="45">
        <v>96.56</v>
      </c>
      <c r="M33" s="45">
        <f>J33+K33+L33</f>
        <v>290.77999999999997</v>
      </c>
      <c r="N33" s="45">
        <f>ROUND(A33*J33,2)</f>
        <v>0</v>
      </c>
      <c r="O33" s="45">
        <f>ROUND(A33*K33,2)</f>
        <v>388.44</v>
      </c>
      <c r="P33" s="45">
        <f>ROUND(A33*L33,2)</f>
        <v>193.12</v>
      </c>
      <c r="Q33" s="45">
        <f>ROUND(M33*A33,2)</f>
        <v>581.55999999999995</v>
      </c>
      <c r="R33" s="45">
        <v>0</v>
      </c>
      <c r="S33" s="45">
        <v>302.72000000000003</v>
      </c>
      <c r="T33" s="45">
        <v>106.12</v>
      </c>
      <c r="U33" s="45">
        <f>R33+S33+T33</f>
        <v>408.84000000000003</v>
      </c>
      <c r="V33" s="45">
        <f>ROUND(A33*R33,2)</f>
        <v>0</v>
      </c>
      <c r="W33" s="45">
        <f>ROUND(A33*S33,2)</f>
        <v>605.44000000000005</v>
      </c>
      <c r="X33" s="45">
        <f>ROUND(A33*T33,2)</f>
        <v>212.24</v>
      </c>
      <c r="Y33" s="45">
        <f>ROUND(A33*U33,2)</f>
        <v>817.68</v>
      </c>
      <c r="Z33" s="43" t="s">
        <v>86</v>
      </c>
      <c r="AA33" s="43" t="s">
        <v>7</v>
      </c>
      <c r="AB33" s="46"/>
      <c r="AC33" s="38" t="s">
        <v>67</v>
      </c>
      <c r="AD33" s="38"/>
    </row>
    <row r="34" spans="1:30" ht="40.200000000000003" outlineLevel="1" x14ac:dyDescent="0.3">
      <c r="A34" s="57">
        <v>1</v>
      </c>
      <c r="B34" s="42" t="s">
        <v>68</v>
      </c>
      <c r="C34" s="43" t="s">
        <v>69</v>
      </c>
      <c r="D34" s="43" t="s">
        <v>7</v>
      </c>
      <c r="E34" s="43" t="s">
        <v>70</v>
      </c>
      <c r="F34" s="44" t="s">
        <v>7</v>
      </c>
      <c r="G34" s="43">
        <v>0</v>
      </c>
      <c r="H34" s="43">
        <v>0</v>
      </c>
      <c r="I34" s="43" t="s">
        <v>71</v>
      </c>
      <c r="J34" s="45">
        <v>0</v>
      </c>
      <c r="K34" s="45">
        <v>0</v>
      </c>
      <c r="L34" s="45">
        <v>0</v>
      </c>
      <c r="M34" s="45">
        <f>J34+K34+L34</f>
        <v>0</v>
      </c>
      <c r="N34" s="45">
        <f>ROUND(A34*J34,2)</f>
        <v>0</v>
      </c>
      <c r="O34" s="45">
        <f>ROUND(A34*K34,2)</f>
        <v>0</v>
      </c>
      <c r="P34" s="45">
        <f>ROUND(A34*L34,2)</f>
        <v>0</v>
      </c>
      <c r="Q34" s="45">
        <f>ROUND(M34*A34,2)</f>
        <v>0</v>
      </c>
      <c r="R34" s="45">
        <v>256</v>
      </c>
      <c r="S34" s="45">
        <v>0</v>
      </c>
      <c r="T34" s="45">
        <v>0</v>
      </c>
      <c r="U34" s="45">
        <f>R34+S34+T34</f>
        <v>256</v>
      </c>
      <c r="V34" s="45">
        <f>ROUND(A34*R34,2)</f>
        <v>256</v>
      </c>
      <c r="W34" s="45">
        <f>ROUND(A34*S34,2)</f>
        <v>0</v>
      </c>
      <c r="X34" s="45">
        <f>ROUND(A34*T34,2)</f>
        <v>0</v>
      </c>
      <c r="Y34" s="45">
        <f>ROUND(A34*U34,2)</f>
        <v>256</v>
      </c>
      <c r="Z34" s="43" t="s">
        <v>72</v>
      </c>
      <c r="AA34" s="43" t="s">
        <v>73</v>
      </c>
      <c r="AB34" s="46"/>
      <c r="AC34" s="38" t="s">
        <v>74</v>
      </c>
      <c r="AD34" s="38"/>
    </row>
    <row r="35" spans="1:30" outlineLevel="1" x14ac:dyDescent="0.3"/>
    <row r="36" spans="1:30" ht="19.95" customHeight="1" x14ac:dyDescent="0.3">
      <c r="A36" s="2" t="s">
        <v>80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60">
        <f>SUBTOTAL(9,M31:M34)</f>
        <v>2718.62</v>
      </c>
      <c r="N36" s="60">
        <f>SUBTOTAL(9,N31:N34)</f>
        <v>0</v>
      </c>
      <c r="O36" s="60">
        <f>SUBTOTAL(9,O31:O34)</f>
        <v>594.59</v>
      </c>
      <c r="P36" s="60">
        <f>SUBTOTAL(9,P31:P34)</f>
        <v>559.46</v>
      </c>
      <c r="Q36" s="60">
        <f>SUBTOTAL(9,Q31:Q34)</f>
        <v>1154.05</v>
      </c>
      <c r="R36" s="59"/>
      <c r="S36" s="59"/>
      <c r="T36" s="59"/>
      <c r="U36" s="60">
        <f>SUBTOTAL(9,U31:U34)</f>
        <v>4322.8100000000004</v>
      </c>
      <c r="V36" s="60">
        <f>SUBTOTAL(9,V31:V34)</f>
        <v>256</v>
      </c>
      <c r="W36" s="60">
        <f>SUBTOTAL(9,W31:W34)</f>
        <v>930.94</v>
      </c>
      <c r="X36" s="60">
        <f>SUBTOTAL(9,X31:X34)</f>
        <v>615.21</v>
      </c>
      <c r="Y36" s="60">
        <f>SUBTOTAL(9,Y31:Y34)</f>
        <v>1802.15</v>
      </c>
      <c r="Z36" s="59"/>
      <c r="AA36" s="59"/>
      <c r="AB36" s="59"/>
      <c r="AC36" s="59"/>
    </row>
  </sheetData>
  <mergeCells count="12">
    <mergeCell ref="A36:L36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Tom Zwick</cp:lastModifiedBy>
  <cp:lastPrinted>2023-04-25T19:38:46Z</cp:lastPrinted>
  <dcterms:created xsi:type="dcterms:W3CDTF">2022-03-24T14:16:52Z</dcterms:created>
  <dcterms:modified xsi:type="dcterms:W3CDTF">2023-04-25T19:38:49Z</dcterms:modified>
  <cp:category/>
  <cp:contentStatus/>
</cp:coreProperties>
</file>