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dalla\Desktop\"/>
    </mc:Choice>
  </mc:AlternateContent>
  <xr:revisionPtr revIDLastSave="0" documentId="8_{3A21CAC0-F980-4513-A1B9-24ECAE59C112}" xr6:coauthVersionLast="47" xr6:coauthVersionMax="47" xr10:uidLastSave="{00000000-0000-0000-0000-000000000000}"/>
  <bookViews>
    <workbookView xWindow="-1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5" i="1" l="1"/>
  <c r="W35" i="1"/>
  <c r="V35" i="1"/>
  <c r="U35" i="1"/>
  <c r="Y35" i="1" s="1"/>
  <c r="Q35" i="1"/>
  <c r="P35" i="1"/>
  <c r="O35" i="1"/>
  <c r="N35" i="1"/>
  <c r="M35" i="1"/>
  <c r="Y34" i="1"/>
  <c r="X34" i="1"/>
  <c r="W34" i="1"/>
  <c r="V34" i="1"/>
  <c r="B18" i="1" s="1"/>
  <c r="U34" i="1"/>
  <c r="P34" i="1"/>
  <c r="O34" i="1"/>
  <c r="N34" i="1"/>
  <c r="M34" i="1"/>
  <c r="Q34" i="1" s="1"/>
  <c r="Y33" i="1"/>
  <c r="X33" i="1"/>
  <c r="D18" i="1" s="1"/>
  <c r="W33" i="1"/>
  <c r="V33" i="1"/>
  <c r="U33" i="1"/>
  <c r="P33" i="1"/>
  <c r="O33" i="1"/>
  <c r="N33" i="1"/>
  <c r="M33" i="1"/>
  <c r="Q33" i="1" s="1"/>
  <c r="X32" i="1"/>
  <c r="W32" i="1"/>
  <c r="V32" i="1"/>
  <c r="U32" i="1"/>
  <c r="Y32" i="1" s="1"/>
  <c r="Q32" i="1"/>
  <c r="P32" i="1"/>
  <c r="D17" i="1" s="1"/>
  <c r="O32" i="1"/>
  <c r="C17" i="1" s="1"/>
  <c r="N32" i="1"/>
  <c r="M32" i="1"/>
  <c r="X31" i="1"/>
  <c r="X37" i="1" s="1"/>
  <c r="W31" i="1"/>
  <c r="W37" i="1" s="1"/>
  <c r="V31" i="1"/>
  <c r="V37" i="1" s="1"/>
  <c r="U31" i="1"/>
  <c r="Y31" i="1" s="1"/>
  <c r="Q31" i="1"/>
  <c r="E17" i="1" s="1"/>
  <c r="P31" i="1"/>
  <c r="O31" i="1"/>
  <c r="N31" i="1"/>
  <c r="N37" i="1" s="1"/>
  <c r="M31" i="1"/>
  <c r="M37" i="1" s="1"/>
  <c r="C18" i="1"/>
  <c r="Y37" i="1" l="1"/>
  <c r="E18" i="1"/>
  <c r="Q37" i="1"/>
  <c r="U37" i="1"/>
  <c r="B17" i="1"/>
  <c r="O37" i="1"/>
  <c r="P37" i="1"/>
</calcChain>
</file>

<file path=xl/sharedStrings.xml><?xml version="1.0" encoding="utf-8"?>
<sst xmlns="http://schemas.openxmlformats.org/spreadsheetml/2006/main" count="112" uniqueCount="89">
  <si>
    <t>COST ESTIMATE REPORT</t>
  </si>
  <si>
    <t>ESTIMATE INFORMATION</t>
  </si>
  <si>
    <t xml:space="preserve">Client Name: </t>
  </si>
  <si>
    <t>99th</t>
  </si>
  <si>
    <t>Type:</t>
  </si>
  <si>
    <t>Rt 2 Box 77, Meadowbrook Rd, Bridgeport, WV 26330-</t>
  </si>
  <si>
    <t>Notes:</t>
  </si>
  <si>
    <t>Estimate Address: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</si>
  <si>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</si>
  <si>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</si>
  <si>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</si>
  <si>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</si>
  <si>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</si>
  <si>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</si>
  <si>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</si>
  <si>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Total</t>
  </si>
  <si>
    <t>Format:</t>
  </si>
  <si>
    <t>Repair &amp; Remodeling</t>
  </si>
  <si>
    <t>Release:</t>
  </si>
  <si>
    <t>WEST VIRGINIA / CLARKSBURG (263-264)</t>
  </si>
  <si>
    <t>Labor Type:</t>
  </si>
  <si>
    <t>013114200040</t>
  </si>
  <si>
    <t/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</si>
  <si>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</si>
  <si>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</si>
  <si>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</si>
  <si>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</si>
  <si>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</si>
  <si>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</si>
  <si>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</si>
  <si>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</si>
  <si>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</si>
  <si>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</si>
  <si>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</si>
  <si>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</si>
  <si>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</si>
  <si>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</si>
  <si>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</si>
  <si>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Equipment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</si>
  <si>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</si>
  <si>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</si>
  <si>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</si>
  <si>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</si>
  <si>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</si>
  <si>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</si>
  <si>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</si>
  <si>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</si>
  <si>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</si>
  <si>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</si>
  <si>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</si>
  <si>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</si>
  <si>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</si>
  <si>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</si>
  <si>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Single circuit breaker lock out device</t>
  </si>
  <si>
    <t>1 Elec</t>
  </si>
  <si>
    <t>Ea.</t>
  </si>
  <si>
    <t>Cleaning up, cleanup of floor area, final by GC at end of job</t>
  </si>
  <si>
    <t>A5</t>
  </si>
  <si>
    <t>M.S.F.</t>
  </si>
  <si>
    <t>7</t>
  </si>
  <si>
    <t>114683105810</t>
  </si>
  <si>
    <t>U</t>
  </si>
  <si>
    <t>Ice cube maker, Hoshizaki, 2A1410-02 board</t>
  </si>
  <si>
    <t>Q1</t>
  </si>
  <si>
    <t>USER</t>
  </si>
  <si>
    <t>017413200100</t>
  </si>
  <si>
    <t>6</t>
  </si>
  <si>
    <t>Lock out tag</t>
  </si>
  <si>
    <t>013114200190</t>
  </si>
  <si>
    <t>5</t>
  </si>
  <si>
    <t xml:space="preserve">Replace the board on the ice machine (Hoshizaki, 2A1410-02)
</t>
  </si>
  <si>
    <t>3</t>
  </si>
  <si>
    <t>Grand Total</t>
  </si>
  <si>
    <t>1 Skwk</t>
  </si>
  <si>
    <t>Lock out sign</t>
  </si>
  <si>
    <t>013114200180</t>
  </si>
  <si>
    <t>4</t>
  </si>
  <si>
    <t>RR</t>
  </si>
  <si>
    <t>DATE: 03/13/2023</t>
  </si>
  <si>
    <r>
      <t>Estimate Name</t>
    </r>
    <r>
      <rPr>
        <b/>
        <sz val="12"/>
        <rFont val="Arial"/>
        <family val="2"/>
      </rPr>
      <t>:</t>
    </r>
  </si>
  <si>
    <t>CSS 92400 - WO 12350 - WV010 Repair Ice Machine</t>
  </si>
  <si>
    <t>US Standard</t>
  </si>
  <si>
    <t>Measurement System:</t>
  </si>
  <si>
    <t>City Cost Index:</t>
  </si>
  <si>
    <t>Facilities and Commercial Renovation</t>
  </si>
  <si>
    <t>Base Total</t>
  </si>
  <si>
    <t>Total O&amp;P</t>
  </si>
  <si>
    <t>Total*</t>
  </si>
  <si>
    <t>*"Total" column values include the cost of Exception lines that may not be included in the Material, Labor and Equipment totals.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</si>
</sst>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0">
    <xf numFmtId="0" fontId="0" fillId="0" borderId="0" xfId="0"/>
    <xf numFmtId="0" fontId="10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1" fontId="1" fillId="0" borderId="10" xfId="0" applyNumberFormat="1" applyFont="1" applyBorder="1" applyAlignment="1">
      <alignment horizontal="center" wrapText="1"/>
    </xf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20" xfId="0" applyNumberFormat="1" applyFont="1" applyBorder="1"/>
    <xf numFmtId="44" fontId="10" fillId="5" borderId="0" xfId="0" applyNumberFormat="1" applyFont="1" applyFill="1"/>
    <xf numFmtId="0" fontId="10" fillId="5" borderId="0" xfId="0" applyFont="1" applyFill="1" applyAlignment="1">
      <alignment horizontal="left" vertical="center" wrapText="1"/>
    </xf>
    <xf numFmtId="0" fontId="10" fillId="5" borderId="0" xfId="0" applyFont="1" applyFill="1"/>
    <xf numFmtId="0" fontId="1" fillId="0" borderId="1" xfId="0" applyFont="1" applyBorder="1"/>
    <xf numFmtId="0" fontId="3" fillId="3" borderId="1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245143</xdr:colOff>
      <xdr:row>3</xdr:row>
      <xdr:rowOff>143376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2650" cy="695325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7"/>
  <sheetViews>
    <sheetView tabSelected="1" zoomScale="85" zoomScaleNormal="85" workbookViewId="0">
      <selection activeCell="A13" sqref="A13:B13"/>
    </sheetView>
  </sheetViews>
  <sheetFormatPr defaultColWidth="8.85546875" defaultRowHeight="15" outlineLevelRow="1" x14ac:dyDescent="0.25"/>
  <cols>
    <col min="1" max="1" width="28.5703125" style="4" customWidth="1"/>
    <col min="2" max="2" width="19.140625" style="4" customWidth="1"/>
    <col min="3" max="3" width="15.42578125" style="4" customWidth="1"/>
    <col min="4" max="4" width="15.5703125" style="4" customWidth="1"/>
    <col min="5" max="5" width="33.42578125" style="4" customWidth="1"/>
    <col min="6" max="6" width="9.140625" style="4"/>
    <col min="7" max="7" width="13.7109375" style="4" customWidth="1"/>
    <col min="8" max="9" width="9.140625" style="4"/>
    <col min="10" max="10" width="15.5703125" style="4" customWidth="1"/>
    <col min="11" max="11" width="12.7109375" style="4" customWidth="1"/>
    <col min="12" max="12" width="13.140625" style="4" customWidth="1"/>
    <col min="13" max="17" width="15.5703125" style="4" customWidth="1"/>
    <col min="18" max="18" width="12.5703125" style="4" customWidth="1"/>
    <col min="19" max="19" width="12.42578125" style="4" customWidth="1"/>
    <col min="20" max="20" width="13" style="4" customWidth="1"/>
    <col min="21" max="21" width="12.140625" style="4" customWidth="1"/>
    <col min="22" max="22" width="13.140625" style="4" customWidth="1"/>
    <col min="23" max="23" width="12.140625" style="4" customWidth="1"/>
    <col min="24" max="24" width="12.42578125" style="4" customWidth="1"/>
    <col min="25" max="26" width="12.140625" style="4" customWidth="1"/>
    <col min="27" max="27" width="18.28515625" style="4" customWidth="1"/>
    <col min="28" max="29" width="9.140625" style="4" hidden="1" customWidth="1"/>
    <col min="30" max="16384" width="8.85546875" style="4"/>
  </cols>
  <sheetData>
    <row r="1" spans="1:30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75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78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75" x14ac:dyDescent="0.25">
      <c r="A5" s="8" t="s">
        <v>79</v>
      </c>
      <c r="B5" s="38" t="s">
        <v>80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.75" thickBot="1" x14ac:dyDescent="0.3">
      <c r="A7" s="50" t="s">
        <v>1</v>
      </c>
      <c r="B7" s="5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25">
      <c r="A9" s="13" t="s">
        <v>2</v>
      </c>
      <c r="B9" s="3" t="s">
        <v>3</v>
      </c>
      <c r="C9" s="3"/>
      <c r="E9" s="3"/>
      <c r="F9" s="14" t="s">
        <v>4</v>
      </c>
      <c r="G9" s="3" t="s">
        <v>37</v>
      </c>
      <c r="H9" s="3"/>
      <c r="I9" s="14" t="s">
        <v>6</v>
      </c>
      <c r="J9" s="52"/>
      <c r="K9" s="52"/>
      <c r="L9" s="52"/>
      <c r="M9" s="52"/>
      <c r="N9" s="52"/>
      <c r="O9" s="52"/>
      <c r="P9" s="52"/>
      <c r="Q9" s="52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5" customHeight="1" x14ac:dyDescent="0.25">
      <c r="A10" s="15" t="s">
        <v>7</v>
      </c>
      <c r="B10" s="53" t="s">
        <v>5</v>
      </c>
      <c r="C10" s="54"/>
      <c r="D10" s="55"/>
      <c r="E10" s="3"/>
      <c r="F10" s="14" t="s">
        <v>82</v>
      </c>
      <c r="G10" s="16" t="s">
        <v>81</v>
      </c>
      <c r="H10" s="3"/>
      <c r="I10" s="17"/>
      <c r="J10" s="52"/>
      <c r="K10" s="52"/>
      <c r="L10" s="52"/>
      <c r="M10" s="52"/>
      <c r="N10" s="52"/>
      <c r="O10" s="52"/>
      <c r="P10" s="52"/>
      <c r="Q10" s="52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5"/>
      <c r="B11" s="56"/>
      <c r="C11" s="57"/>
      <c r="D11" s="58"/>
      <c r="E11" s="16"/>
      <c r="F11" s="16"/>
      <c r="G11" s="3"/>
      <c r="H11" s="2"/>
      <c r="I11" s="17"/>
      <c r="J11" s="52"/>
      <c r="K11" s="52"/>
      <c r="L11" s="52"/>
      <c r="M11" s="52"/>
      <c r="N11" s="52"/>
      <c r="O11" s="52"/>
      <c r="P11" s="52"/>
      <c r="Q11" s="52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.75" thickBot="1" x14ac:dyDescent="0.3">
      <c r="A13" s="50" t="s">
        <v>9</v>
      </c>
      <c r="B13" s="51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25">
      <c r="A15" s="19" t="s">
        <v>10</v>
      </c>
      <c r="B15" s="20"/>
      <c r="C15" s="20"/>
      <c r="D15" s="20"/>
      <c r="E15" s="20"/>
      <c r="F15" s="3"/>
      <c r="G15" s="3"/>
      <c r="H15" s="3"/>
      <c r="I15" s="3"/>
      <c r="J15" s="13" t="s">
        <v>11</v>
      </c>
      <c r="K15" s="49" t="s">
        <v>84</v>
      </c>
      <c r="L15" s="49"/>
      <c r="M15" s="49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21"/>
      <c r="B16" s="22" t="s">
        <v>13</v>
      </c>
      <c r="C16" s="22" t="s">
        <v>14</v>
      </c>
      <c r="D16" s="22" t="s">
        <v>38</v>
      </c>
      <c r="E16" s="36" t="s">
        <v>87</v>
      </c>
      <c r="F16" s="3"/>
      <c r="G16" s="3"/>
      <c r="H16" s="3"/>
      <c r="I16" s="3"/>
      <c r="J16" s="13" t="s">
        <v>16</v>
      </c>
      <c r="K16" s="49" t="s">
        <v>8</v>
      </c>
      <c r="L16" s="49"/>
      <c r="M16" s="49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40" t="s">
        <v>85</v>
      </c>
      <c r="B17" s="43">
        <f>SUBTOTAL(9,N31:N35)</f>
        <v>66.5</v>
      </c>
      <c r="C17" s="43">
        <f>SUBTOTAL(9,O31:O35)</f>
        <v>71.960000000000008</v>
      </c>
      <c r="D17" s="45">
        <f>SUBTOTAL(9,P31:P35)</f>
        <v>7.4</v>
      </c>
      <c r="E17" s="23">
        <f>SUBTOTAL(9,Q31:Q35)</f>
        <v>145.86000000000001</v>
      </c>
      <c r="F17" s="24"/>
      <c r="G17" s="3"/>
      <c r="H17" s="3"/>
      <c r="I17" s="3"/>
      <c r="J17" s="13" t="s">
        <v>18</v>
      </c>
      <c r="K17" s="49" t="s">
        <v>12</v>
      </c>
      <c r="L17" s="49"/>
      <c r="M17" s="49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41" t="s">
        <v>86</v>
      </c>
      <c r="B18" s="44">
        <f>SUBTOTAL(9,V31:V35)</f>
        <v>834.84</v>
      </c>
      <c r="C18" s="44">
        <f>SUBTOTAL(9,W31:W35)</f>
        <v>554.04999999999995</v>
      </c>
      <c r="D18" s="44">
        <f>SUBTOTAL(9,X31:X35)</f>
        <v>8.16</v>
      </c>
      <c r="E18" s="37">
        <f>SUBTOTAL(9,Y31:Y35)</f>
        <v>1397.05</v>
      </c>
      <c r="F18" s="3"/>
      <c r="G18" s="3"/>
      <c r="H18" s="3"/>
      <c r="I18" s="3"/>
      <c r="J18" s="13" t="s">
        <v>20</v>
      </c>
      <c r="K18" s="49" t="s">
        <v>17</v>
      </c>
      <c r="L18" s="49"/>
      <c r="M18" s="49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42" t="s">
        <v>88</v>
      </c>
      <c r="B19" s="12"/>
      <c r="C19" s="12"/>
      <c r="D19" s="12"/>
      <c r="E19" s="12"/>
      <c r="F19" s="24"/>
      <c r="G19" s="3"/>
      <c r="H19" s="3"/>
      <c r="I19" s="3"/>
      <c r="J19" s="13" t="s">
        <v>83</v>
      </c>
      <c r="K19" s="59" t="s">
        <v>19</v>
      </c>
      <c r="L19" s="59"/>
      <c r="M19" s="59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39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25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.75" thickBot="1" x14ac:dyDescent="0.3">
      <c r="A22" s="50" t="s">
        <v>23</v>
      </c>
      <c r="B22" s="51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25">
      <c r="A24" s="13" t="s">
        <v>24</v>
      </c>
      <c r="B24" s="3" t="s">
        <v>25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3"/>
      <c r="B25" s="3" t="s">
        <v>26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3"/>
      <c r="B26" s="3" t="s">
        <v>27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.75" thickBot="1" x14ac:dyDescent="0.3">
      <c r="A28" s="50" t="s">
        <v>28</v>
      </c>
      <c r="B28" s="51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5.5" x14ac:dyDescent="0.25">
      <c r="A30" s="28" t="s">
        <v>29</v>
      </c>
      <c r="B30" s="28" t="s">
        <v>30</v>
      </c>
      <c r="C30" s="28" t="s">
        <v>31</v>
      </c>
      <c r="D30" s="28" t="s">
        <v>32</v>
      </c>
      <c r="E30" s="28" t="s">
        <v>33</v>
      </c>
      <c r="F30" s="28" t="s">
        <v>34</v>
      </c>
      <c r="G30" s="28" t="s">
        <v>35</v>
      </c>
      <c r="H30" s="28" t="s">
        <v>36</v>
      </c>
      <c r="I30" s="28" t="s">
        <v>37</v>
      </c>
      <c r="J30" s="28" t="s">
        <v>13</v>
      </c>
      <c r="K30" s="28" t="s">
        <v>14</v>
      </c>
      <c r="L30" s="28" t="s">
        <v>38</v>
      </c>
      <c r="M30" s="28" t="s">
        <v>15</v>
      </c>
      <c r="N30" s="28" t="s">
        <v>39</v>
      </c>
      <c r="O30" s="28" t="s">
        <v>40</v>
      </c>
      <c r="P30" s="28" t="s">
        <v>41</v>
      </c>
      <c r="Q30" s="28" t="s">
        <v>42</v>
      </c>
      <c r="R30" s="28" t="s">
        <v>43</v>
      </c>
      <c r="S30" s="28" t="s">
        <v>44</v>
      </c>
      <c r="T30" s="28" t="s">
        <v>45</v>
      </c>
      <c r="U30" s="28" t="s">
        <v>46</v>
      </c>
      <c r="V30" s="28" t="s">
        <v>47</v>
      </c>
      <c r="W30" s="28" t="s">
        <v>48</v>
      </c>
      <c r="X30" s="28" t="s">
        <v>49</v>
      </c>
      <c r="Y30" s="28" t="s">
        <v>50</v>
      </c>
      <c r="Z30" s="28" t="s">
        <v>51</v>
      </c>
      <c r="AA30" s="28" t="s">
        <v>52</v>
      </c>
      <c r="AB30" s="29"/>
      <c r="AC30" s="26"/>
      <c r="AD30" s="26"/>
    </row>
    <row r="31" spans="1:30" outlineLevel="1" x14ac:dyDescent="0.25">
      <c r="A31" s="30">
        <v>1</v>
      </c>
      <c r="B31" s="31" t="s">
        <v>21</v>
      </c>
      <c r="C31" s="32" t="s">
        <v>22</v>
      </c>
      <c r="D31" s="32" t="s">
        <v>22</v>
      </c>
      <c r="E31" s="32" t="s">
        <v>53</v>
      </c>
      <c r="F31" s="33" t="s">
        <v>54</v>
      </c>
      <c r="G31" s="32">
        <v>220</v>
      </c>
      <c r="H31" s="32">
        <v>3.5999999999999997E-2</v>
      </c>
      <c r="I31" s="32" t="s">
        <v>55</v>
      </c>
      <c r="J31" s="34">
        <v>36.65</v>
      </c>
      <c r="K31" s="34">
        <v>2.2000000000000002</v>
      </c>
      <c r="L31" s="34">
        <v>0</v>
      </c>
      <c r="M31" s="34">
        <f>J31+K31+L31</f>
        <v>38.85</v>
      </c>
      <c r="N31" s="34">
        <f>ROUND(A31*J31,2)</f>
        <v>36.65</v>
      </c>
      <c r="O31" s="34">
        <f>ROUND(A31*K31,2)</f>
        <v>2.2000000000000002</v>
      </c>
      <c r="P31" s="34">
        <f>ROUND(A31*L31,2)</f>
        <v>0</v>
      </c>
      <c r="Q31" s="34">
        <f>ROUND(M31*A31,2)</f>
        <v>38.85</v>
      </c>
      <c r="R31" s="34">
        <v>40.21</v>
      </c>
      <c r="S31" s="34">
        <v>3.38</v>
      </c>
      <c r="T31" s="34">
        <v>0</v>
      </c>
      <c r="U31" s="34">
        <f>R31+S31+T31</f>
        <v>43.59</v>
      </c>
      <c r="V31" s="34">
        <f>ROUND(A31*R31,2)</f>
        <v>40.21</v>
      </c>
      <c r="W31" s="34">
        <f>ROUND(A31*S31,2)</f>
        <v>3.38</v>
      </c>
      <c r="X31" s="34">
        <f>ROUND(A31*T31,2)</f>
        <v>0</v>
      </c>
      <c r="Y31" s="34">
        <f>ROUND(A31*U31,2)</f>
        <v>43.59</v>
      </c>
      <c r="Z31" s="32" t="s">
        <v>77</v>
      </c>
      <c r="AA31" s="32" t="s">
        <v>22</v>
      </c>
      <c r="AB31" s="35"/>
      <c r="AC31" s="26" t="s">
        <v>76</v>
      </c>
      <c r="AD31" s="26"/>
    </row>
    <row r="32" spans="1:30" outlineLevel="1" x14ac:dyDescent="0.25">
      <c r="A32" s="30">
        <v>1</v>
      </c>
      <c r="B32" s="31" t="s">
        <v>75</v>
      </c>
      <c r="C32" s="32" t="s">
        <v>22</v>
      </c>
      <c r="D32" s="32" t="s">
        <v>22</v>
      </c>
      <c r="E32" s="32" t="s">
        <v>74</v>
      </c>
      <c r="F32" s="33" t="s">
        <v>73</v>
      </c>
      <c r="G32" s="32">
        <v>330</v>
      </c>
      <c r="H32" s="32">
        <v>2.4E-2</v>
      </c>
      <c r="I32" s="32" t="s">
        <v>55</v>
      </c>
      <c r="J32" s="34">
        <v>19.14</v>
      </c>
      <c r="K32" s="34">
        <v>1.33</v>
      </c>
      <c r="L32" s="34">
        <v>0</v>
      </c>
      <c r="M32" s="34">
        <f>J32+K32+L32</f>
        <v>20.47</v>
      </c>
      <c r="N32" s="34">
        <f>ROUND(A32*J32,2)</f>
        <v>19.14</v>
      </c>
      <c r="O32" s="34">
        <f>ROUND(A32*K32,2)</f>
        <v>1.33</v>
      </c>
      <c r="P32" s="34">
        <f>ROUND(A32*L32,2)</f>
        <v>0</v>
      </c>
      <c r="Q32" s="34">
        <f>ROUND(M32*A32,2)</f>
        <v>20.47</v>
      </c>
      <c r="R32" s="34">
        <v>20.87</v>
      </c>
      <c r="S32" s="34">
        <v>2.11</v>
      </c>
      <c r="T32" s="34">
        <v>0</v>
      </c>
      <c r="U32" s="34">
        <f>R32+S32+T32</f>
        <v>22.98</v>
      </c>
      <c r="V32" s="34">
        <f>ROUND(A32*R32,2)</f>
        <v>20.87</v>
      </c>
      <c r="W32" s="34">
        <f>ROUND(A32*S32,2)</f>
        <v>2.11</v>
      </c>
      <c r="X32" s="34">
        <f>ROUND(A32*T32,2)</f>
        <v>0</v>
      </c>
      <c r="Y32" s="34">
        <f>ROUND(A32*U32,2)</f>
        <v>22.98</v>
      </c>
      <c r="Z32" s="32" t="s">
        <v>77</v>
      </c>
      <c r="AA32" s="32" t="s">
        <v>22</v>
      </c>
      <c r="AB32" s="35"/>
      <c r="AC32" s="26" t="s">
        <v>69</v>
      </c>
      <c r="AD32" s="26"/>
    </row>
    <row r="33" spans="1:30" outlineLevel="1" x14ac:dyDescent="0.25">
      <c r="A33" s="30">
        <v>1</v>
      </c>
      <c r="B33" s="31" t="s">
        <v>68</v>
      </c>
      <c r="C33" s="32" t="s">
        <v>22</v>
      </c>
      <c r="D33" s="32" t="s">
        <v>22</v>
      </c>
      <c r="E33" s="32" t="s">
        <v>67</v>
      </c>
      <c r="F33" s="33" t="s">
        <v>73</v>
      </c>
      <c r="G33" s="32">
        <v>440</v>
      </c>
      <c r="H33" s="32">
        <v>1.7999999999999999E-2</v>
      </c>
      <c r="I33" s="32" t="s">
        <v>55</v>
      </c>
      <c r="J33" s="34">
        <v>5.8</v>
      </c>
      <c r="K33" s="34">
        <v>1</v>
      </c>
      <c r="L33" s="34">
        <v>0</v>
      </c>
      <c r="M33" s="34">
        <f>J33+K33+L33</f>
        <v>6.8</v>
      </c>
      <c r="N33" s="34">
        <f>ROUND(A33*J33,2)</f>
        <v>5.8</v>
      </c>
      <c r="O33" s="34">
        <f>ROUND(A33*K33,2)</f>
        <v>1</v>
      </c>
      <c r="P33" s="34">
        <f>ROUND(A33*L33,2)</f>
        <v>0</v>
      </c>
      <c r="Q33" s="34">
        <f>ROUND(M33*A33,2)</f>
        <v>6.8</v>
      </c>
      <c r="R33" s="34">
        <v>6.36</v>
      </c>
      <c r="S33" s="34">
        <v>1.58</v>
      </c>
      <c r="T33" s="34">
        <v>0</v>
      </c>
      <c r="U33" s="34">
        <f>R33+S33+T33</f>
        <v>7.94</v>
      </c>
      <c r="V33" s="34">
        <f>ROUND(A33*R33,2)</f>
        <v>6.36</v>
      </c>
      <c r="W33" s="34">
        <f>ROUND(A33*S33,2)</f>
        <v>1.58</v>
      </c>
      <c r="X33" s="34">
        <f>ROUND(A33*T33,2)</f>
        <v>0</v>
      </c>
      <c r="Y33" s="34">
        <f>ROUND(A33*U33,2)</f>
        <v>7.94</v>
      </c>
      <c r="Z33" s="32" t="s">
        <v>77</v>
      </c>
      <c r="AA33" s="32" t="s">
        <v>22</v>
      </c>
      <c r="AB33" s="35"/>
      <c r="AC33" s="26" t="s">
        <v>66</v>
      </c>
      <c r="AD33" s="26"/>
    </row>
    <row r="34" spans="1:30" ht="26.25" outlineLevel="1" x14ac:dyDescent="0.25">
      <c r="A34" s="30">
        <v>1</v>
      </c>
      <c r="B34" s="31" t="s">
        <v>65</v>
      </c>
      <c r="C34" s="32" t="s">
        <v>22</v>
      </c>
      <c r="D34" s="32" t="s">
        <v>22</v>
      </c>
      <c r="E34" s="32" t="s">
        <v>56</v>
      </c>
      <c r="F34" s="33" t="s">
        <v>57</v>
      </c>
      <c r="G34" s="32">
        <v>11.5</v>
      </c>
      <c r="H34" s="32">
        <v>1.5649999999999999</v>
      </c>
      <c r="I34" s="32" t="s">
        <v>58</v>
      </c>
      <c r="J34" s="34">
        <v>4.91</v>
      </c>
      <c r="K34" s="34">
        <v>67.430000000000007</v>
      </c>
      <c r="L34" s="34">
        <v>7.4</v>
      </c>
      <c r="M34" s="34">
        <f>J34+K34+L34</f>
        <v>79.740000000000009</v>
      </c>
      <c r="N34" s="34">
        <f>ROUND(A34*J34,2)</f>
        <v>4.91</v>
      </c>
      <c r="O34" s="34">
        <f>ROUND(A34*K34,2)</f>
        <v>67.430000000000007</v>
      </c>
      <c r="P34" s="34">
        <f>ROUND(A34*L34,2)</f>
        <v>7.4</v>
      </c>
      <c r="Q34" s="34">
        <f>ROUND(M34*A34,2)</f>
        <v>79.739999999999995</v>
      </c>
      <c r="R34" s="34">
        <v>5.4</v>
      </c>
      <c r="S34" s="34">
        <v>106.98</v>
      </c>
      <c r="T34" s="34">
        <v>8.16</v>
      </c>
      <c r="U34" s="34">
        <f>R34+S34+T34</f>
        <v>120.54</v>
      </c>
      <c r="V34" s="34">
        <f>ROUND(A34*R34,2)</f>
        <v>5.4</v>
      </c>
      <c r="W34" s="34">
        <f>ROUND(A34*S34,2)</f>
        <v>106.98</v>
      </c>
      <c r="X34" s="34">
        <f>ROUND(A34*T34,2)</f>
        <v>8.16</v>
      </c>
      <c r="Y34" s="34">
        <f>ROUND(A34*U34,2)</f>
        <v>120.54</v>
      </c>
      <c r="Z34" s="32" t="s">
        <v>77</v>
      </c>
      <c r="AA34" s="32" t="s">
        <v>22</v>
      </c>
      <c r="AB34" s="35"/>
      <c r="AC34" s="26" t="s">
        <v>59</v>
      </c>
      <c r="AD34" s="26"/>
    </row>
    <row r="35" spans="1:30" ht="64.5" outlineLevel="1" x14ac:dyDescent="0.25">
      <c r="A35" s="30">
        <v>1</v>
      </c>
      <c r="B35" s="31" t="s">
        <v>60</v>
      </c>
      <c r="C35" s="32" t="s">
        <v>61</v>
      </c>
      <c r="D35" s="32" t="s">
        <v>22</v>
      </c>
      <c r="E35" s="32" t="s">
        <v>62</v>
      </c>
      <c r="F35" s="33" t="s">
        <v>63</v>
      </c>
      <c r="G35" s="32">
        <v>0</v>
      </c>
      <c r="H35" s="32">
        <v>0</v>
      </c>
      <c r="I35" s="32" t="s">
        <v>55</v>
      </c>
      <c r="J35" s="34">
        <v>0</v>
      </c>
      <c r="K35" s="34">
        <v>0</v>
      </c>
      <c r="L35" s="34">
        <v>0</v>
      </c>
      <c r="M35" s="34">
        <f>J35+K35+L35</f>
        <v>0</v>
      </c>
      <c r="N35" s="34">
        <f>ROUND(A35*J35,2)</f>
        <v>0</v>
      </c>
      <c r="O35" s="34">
        <f>ROUND(A35*K35,2)</f>
        <v>0</v>
      </c>
      <c r="P35" s="34">
        <f>ROUND(A35*L35,2)</f>
        <v>0</v>
      </c>
      <c r="Q35" s="34">
        <f>ROUND(M35*A35,2)</f>
        <v>0</v>
      </c>
      <c r="R35" s="34">
        <v>762</v>
      </c>
      <c r="S35" s="34">
        <v>440</v>
      </c>
      <c r="T35" s="34">
        <v>0</v>
      </c>
      <c r="U35" s="34">
        <f>R35+S35+T35</f>
        <v>1202</v>
      </c>
      <c r="V35" s="34">
        <f>ROUND(A35*R35,2)</f>
        <v>762</v>
      </c>
      <c r="W35" s="34">
        <f>ROUND(A35*S35,2)</f>
        <v>440</v>
      </c>
      <c r="X35" s="34">
        <f>ROUND(A35*T35,2)</f>
        <v>0</v>
      </c>
      <c r="Y35" s="34">
        <f>ROUND(A35*U35,2)</f>
        <v>1202</v>
      </c>
      <c r="Z35" s="32" t="s">
        <v>64</v>
      </c>
      <c r="AA35" s="32" t="s">
        <v>70</v>
      </c>
      <c r="AB35" s="35"/>
      <c r="AC35" s="26" t="s">
        <v>71</v>
      </c>
      <c r="AD35" s="26"/>
    </row>
    <row r="36" spans="1:30" outlineLevel="1" x14ac:dyDescent="0.25"/>
    <row r="37" spans="1:30" ht="19.899999999999999" customHeight="1" x14ac:dyDescent="0.25">
      <c r="A37" s="47" t="s">
        <v>72</v>
      </c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6">
        <f>SUBTOTAL(9,M31:M35)</f>
        <v>145.86000000000001</v>
      </c>
      <c r="N37" s="46">
        <f>SUBTOTAL(9,N31:N35)</f>
        <v>66.5</v>
      </c>
      <c r="O37" s="46">
        <f>SUBTOTAL(9,O31:O35)</f>
        <v>71.960000000000008</v>
      </c>
      <c r="P37" s="46">
        <f>SUBTOTAL(9,P31:P35)</f>
        <v>7.4</v>
      </c>
      <c r="Q37" s="46">
        <f>SUBTOTAL(9,Q31:Q35)</f>
        <v>145.86000000000001</v>
      </c>
      <c r="R37" s="1"/>
      <c r="S37" s="1"/>
      <c r="T37" s="1"/>
      <c r="U37" s="46">
        <f>SUBTOTAL(9,U31:U35)</f>
        <v>1397.05</v>
      </c>
      <c r="V37" s="46">
        <f>SUBTOTAL(9,V31:V35)</f>
        <v>834.84</v>
      </c>
      <c r="W37" s="46">
        <f>SUBTOTAL(9,W31:W35)</f>
        <v>554.04999999999995</v>
      </c>
      <c r="X37" s="46">
        <f>SUBTOTAL(9,X31:X35)</f>
        <v>8.16</v>
      </c>
      <c r="Y37" s="46">
        <f>SUBTOTAL(9,Y31:Y35)</f>
        <v>1397.05</v>
      </c>
      <c r="Z37" s="1"/>
      <c r="AA37" s="1"/>
      <c r="AB37" s="1"/>
      <c r="AC37" s="1"/>
    </row>
  </sheetData>
  <mergeCells count="12">
    <mergeCell ref="A37:L37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Hewlett-Packard Company</cp:lastModifiedBy>
  <cp:lastPrinted>2023-03-13T00:04:12Z</cp:lastPrinted>
  <dcterms:created xsi:type="dcterms:W3CDTF">2022-03-24T14:16:52Z</dcterms:created>
  <dcterms:modified xsi:type="dcterms:W3CDTF">2023-03-23T15:36:33Z</dcterms:modified>
  <cp:category/>
  <cp:contentStatus/>
</cp:coreProperties>
</file>