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ee1806ce021da001/"/>
    </mc:Choice>
  </mc:AlternateContent>
  <xr:revisionPtr revIDLastSave="0" documentId="8_{D85522EF-0A1F-4EA9-8C20-B679193D89DA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N33" i="1"/>
  <c r="M33" i="1"/>
  <c r="X31" i="1"/>
  <c r="W31" i="1"/>
  <c r="W33" i="1" s="1"/>
  <c r="V31" i="1"/>
  <c r="V33" i="1" s="1"/>
  <c r="U31" i="1"/>
  <c r="Y31" i="1" s="1"/>
  <c r="Q31" i="1"/>
  <c r="Q33" i="1" s="1"/>
  <c r="P31" i="1"/>
  <c r="P33" i="1" s="1"/>
  <c r="O31" i="1"/>
  <c r="C17" i="1" s="1"/>
  <c r="N31" i="1"/>
  <c r="M31" i="1"/>
  <c r="D18" i="1"/>
  <c r="C18" i="1"/>
  <c r="B18" i="1"/>
  <c r="E17" i="1"/>
  <c r="D17" i="1"/>
  <c r="B17" i="1"/>
  <c r="E18" i="1" l="1"/>
  <c r="Y33" i="1"/>
  <c r="O33" i="1"/>
  <c r="U33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<sst xmlns="http://schemas.openxmlformats.org/spreadsheetml/2006/main" count="78" uniqueCount="72">
  <si>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</si>
  <si>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</si>
  <si>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92493 - WO 12567 - VA012 Replace Circulating Pump</t>
  </si>
  <si>
    <t>ESTIMATE INFORMATION</t>
  </si>
  <si>
    <t xml:space="preserve">Client Name: </t>
  </si>
  <si>
    <t>99th</t>
  </si>
  <si>
    <t>Type:</t>
  </si>
  <si>
    <t/>
  </si>
  <si>
    <t>Notes:</t>
  </si>
  <si>
    <t>5746 Reserve Way, Dublin, VA 24084-3524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</si>
  <si>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</si>
  <si>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</si>
  <si>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</si>
  <si>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</si>
  <si>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</si>
  <si>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</si>
  <si>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</si>
  <si>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</si>
  <si>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</si>
  <si>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</si>
  <si>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</si>
  <si>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</si>
  <si>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</si>
  <si>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</si>
  <si>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</si>
  <si>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</si>
  <si>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</si>
  <si>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</si>
  <si>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</si>
  <si>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VIRGINIA / ROANOKE (240-241)</t>
  </si>
  <si>
    <t>*"Total" column values include the cost of Exception lines that may not be included in the Material, Labor and Equipment totals.</t>
  </si>
  <si>
    <t>City Cost Index:</t>
  </si>
  <si>
    <t>232123132140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</si>
  <si>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</si>
  <si>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</si>
  <si>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</si>
  <si>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</si>
  <si>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</si>
  <si>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</si>
  <si>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</si>
  <si>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</si>
  <si>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</si>
  <si>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</si>
  <si>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</si>
  <si>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</si>
  <si>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</si>
  <si>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</si>
  <si>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</si>
  <si>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</si>
  <si>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</si>
  <si>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</si>
  <si>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</si>
  <si>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</si>
  <si>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</si>
  <si>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</si>
  <si>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</si>
  <si>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</si>
  <si>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</si>
  <si>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</si>
  <si>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</si>
  <si>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</si>
  <si>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</si>
  <si>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</si>
  <si>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</si>
  <si>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Pump, circulating, cast iron, heated or chilled water application, 1/6 H.P., 2" size</t>
  </si>
  <si>
    <t>Q1</t>
  </si>
  <si>
    <t>Ea.</t>
  </si>
  <si>
    <t>DATE: 04/27/2023</t>
  </si>
  <si>
    <t>Grand Total</t>
  </si>
  <si>
    <t>8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</si>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</sst>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V31" sqref="V31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8.8554687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46" t="s">
        <v>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67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 t="s">
        <v>7</v>
      </c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10</v>
      </c>
      <c r="B10" s="54" t="s">
        <v>9</v>
      </c>
      <c r="C10" s="55"/>
      <c r="D10" s="56"/>
      <c r="E10" s="3"/>
      <c r="F10" s="14" t="s">
        <v>12</v>
      </c>
      <c r="G10" s="16" t="s">
        <v>11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13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17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39" t="s">
        <v>24</v>
      </c>
      <c r="B17" s="42">
        <f>SUBTOTAL(9,N31:N31)</f>
        <v>492.53</v>
      </c>
      <c r="C17" s="42">
        <f>SUBTOTAL(9,O31:O31)</f>
        <v>0</v>
      </c>
      <c r="D17" s="44">
        <f>SUBTOTAL(9,P31:P31)</f>
        <v>0</v>
      </c>
      <c r="E17" s="23">
        <f>SUBTOTAL(9,Q31:Q31)</f>
        <v>492.53</v>
      </c>
      <c r="F17" s="24"/>
      <c r="G17" s="3"/>
      <c r="H17" s="3"/>
      <c r="I17" s="3"/>
      <c r="J17" s="13" t="s">
        <v>25</v>
      </c>
      <c r="K17" s="50" t="s">
        <v>23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0" t="s">
        <v>27</v>
      </c>
      <c r="B18" s="43">
        <f>SUBTOTAL(9,V31:V31)</f>
        <v>630.44000000000005</v>
      </c>
      <c r="C18" s="43">
        <f>SUBTOTAL(9,W31:W31)</f>
        <v>385</v>
      </c>
      <c r="D18" s="43">
        <f>SUBTOTAL(9,X31:X31)</f>
        <v>0</v>
      </c>
      <c r="E18" s="36">
        <f>SUBTOTAL(9,Y31:Y31)</f>
        <v>1015.44</v>
      </c>
      <c r="F18" s="3"/>
      <c r="G18" s="3"/>
      <c r="H18" s="3"/>
      <c r="I18" s="3"/>
      <c r="J18" s="13" t="s">
        <v>28</v>
      </c>
      <c r="K18" s="50" t="s">
        <v>26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29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39" outlineLevel="1" x14ac:dyDescent="0.25">
      <c r="A31" s="45">
        <v>1</v>
      </c>
      <c r="B31" s="30" t="s">
        <v>32</v>
      </c>
      <c r="C31" s="31" t="s">
        <v>63</v>
      </c>
      <c r="D31" s="31" t="s">
        <v>7</v>
      </c>
      <c r="E31" s="31" t="s">
        <v>64</v>
      </c>
      <c r="F31" s="32" t="s">
        <v>65</v>
      </c>
      <c r="G31" s="31">
        <v>0</v>
      </c>
      <c r="H31" s="31">
        <v>0</v>
      </c>
      <c r="I31" s="31" t="s">
        <v>66</v>
      </c>
      <c r="J31" s="33">
        <v>492.53</v>
      </c>
      <c r="K31" s="33">
        <v>0</v>
      </c>
      <c r="L31" s="33">
        <v>0</v>
      </c>
      <c r="M31" s="33">
        <f>J31+K31+L31</f>
        <v>492.53</v>
      </c>
      <c r="N31" s="33">
        <f>ROUND(A31*J31,2)</f>
        <v>492.53</v>
      </c>
      <c r="O31" s="33">
        <f>ROUND(A31*K31,2)</f>
        <v>0</v>
      </c>
      <c r="P31" s="33">
        <f>ROUND(A31*L31,2)</f>
        <v>0</v>
      </c>
      <c r="Q31" s="33">
        <f>ROUND(M31*A31,2)</f>
        <v>492.53</v>
      </c>
      <c r="R31" s="33">
        <v>630.44000000000005</v>
      </c>
      <c r="S31" s="33">
        <v>385</v>
      </c>
      <c r="T31" s="33">
        <v>0</v>
      </c>
      <c r="U31" s="33">
        <f>R31+S31+T31</f>
        <v>1015.44</v>
      </c>
      <c r="V31" s="33">
        <f>ROUND(A31*R31,2)</f>
        <v>630.44000000000005</v>
      </c>
      <c r="W31" s="33">
        <f>ROUND(A31*S31,2)</f>
        <v>385</v>
      </c>
      <c r="X31" s="33">
        <f>ROUND(A31*T31,2)</f>
        <v>0</v>
      </c>
      <c r="Y31" s="33">
        <f>ROUND(A31*U31,2)</f>
        <v>1015.44</v>
      </c>
      <c r="Z31" s="31" t="s">
        <v>70</v>
      </c>
      <c r="AA31" s="31" t="s">
        <v>7</v>
      </c>
      <c r="AB31" s="34"/>
      <c r="AC31" s="26" t="s">
        <v>69</v>
      </c>
      <c r="AD31" s="26"/>
    </row>
    <row r="32" spans="1:30" outlineLevel="1" x14ac:dyDescent="0.25"/>
    <row r="33" spans="1:29" ht="19.899999999999999" customHeight="1" x14ac:dyDescent="0.25">
      <c r="A33" s="48" t="s">
        <v>68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492.53</v>
      </c>
      <c r="N33" s="47">
        <f>SUBTOTAL(9,N31:N31)</f>
        <v>492.53</v>
      </c>
      <c r="O33" s="47">
        <f>SUBTOTAL(9,O31:O31)</f>
        <v>0</v>
      </c>
      <c r="P33" s="47">
        <f>SUBTOTAL(9,P31:P31)</f>
        <v>0</v>
      </c>
      <c r="Q33" s="47">
        <f>SUBTOTAL(9,Q31:Q31)</f>
        <v>492.53</v>
      </c>
      <c r="R33" s="1"/>
      <c r="S33" s="1"/>
      <c r="T33" s="1"/>
      <c r="U33" s="47">
        <f>SUBTOTAL(9,U31:U31)</f>
        <v>1015.44</v>
      </c>
      <c r="V33" s="47">
        <f>SUBTOTAL(9,V31:V31)</f>
        <v>630.44000000000005</v>
      </c>
      <c r="W33" s="47">
        <f>SUBTOTAL(9,W31:W31)</f>
        <v>385</v>
      </c>
      <c r="X33" s="47">
        <f>SUBTOTAL(9,X31:X31)</f>
        <v>0</v>
      </c>
      <c r="Y33" s="47">
        <f>SUBTOTAL(9,Y31:Y31)</f>
        <v>1015.44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2023-04-27T14:41:24Z</cp:lastPrinted>
  <dcterms:created xsi:type="dcterms:W3CDTF">2022-03-24T14:16:52Z</dcterms:created>
  <dcterms:modified xsi:type="dcterms:W3CDTF">2023-05-09T12:57:48Z</dcterms:modified>
  <cp:category/>
  <cp:contentStatus/>
</cp:coreProperties>
</file>